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loeDevoy\Downloads\"/>
    </mc:Choice>
  </mc:AlternateContent>
  <xr:revisionPtr revIDLastSave="0" documentId="13_ncr:1_{DB446E09-E34E-46FD-BA5C-31C0E93F41F7}" xr6:coauthVersionLast="47" xr6:coauthVersionMax="47" xr10:uidLastSave="{00000000-0000-0000-0000-000000000000}"/>
  <bookViews>
    <workbookView xWindow="-120" yWindow="-120" windowWidth="29040" windowHeight="15720" firstSheet="1" activeTab="2" xr2:uid="{388C1D09-FD50-4DF9-A540-3E5A190C2D1E}"/>
  </bookViews>
  <sheets>
    <sheet name="Template" sheetId="1" state="hidden" r:id="rId1"/>
    <sheet name="Fixture Building Calculator" sheetId="9" r:id="rId2"/>
    <sheet name="New Store Hours Calculator" sheetId="7" r:id="rId3"/>
    <sheet name="Relo Store Hours Breakdow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7" l="1"/>
  <c r="E17" i="7" s="1"/>
  <c r="E10" i="7"/>
  <c r="F10" i="9"/>
  <c r="G10" i="9"/>
  <c r="E11" i="7"/>
  <c r="E22" i="7"/>
  <c r="E21" i="7"/>
  <c r="C23" i="7"/>
  <c r="B19" i="2"/>
  <c r="E18" i="2"/>
  <c r="E17" i="2"/>
  <c r="E16" i="7" l="1"/>
  <c r="E15" i="7"/>
  <c r="E23" i="7"/>
  <c r="E3" i="7"/>
  <c r="F15" i="9" l="1"/>
  <c r="G15" i="9" s="1"/>
  <c r="E7" i="2" l="1"/>
  <c r="D10" i="2"/>
  <c r="E10" i="2" s="1"/>
  <c r="E5" i="7"/>
  <c r="E20" i="9"/>
  <c r="F4" i="9"/>
  <c r="G4" i="9" s="1"/>
  <c r="F19" i="9"/>
  <c r="G19" i="9" s="1"/>
  <c r="F18" i="9"/>
  <c r="G18" i="9" s="1"/>
  <c r="F17" i="9"/>
  <c r="G17" i="9" s="1"/>
  <c r="F16" i="9"/>
  <c r="G16" i="9" s="1"/>
  <c r="F14" i="9"/>
  <c r="G14" i="9" s="1"/>
  <c r="F13" i="9"/>
  <c r="G13" i="9" s="1"/>
  <c r="F12" i="9"/>
  <c r="G12" i="9" s="1"/>
  <c r="F11" i="9"/>
  <c r="G11" i="9" s="1"/>
  <c r="F9" i="9"/>
  <c r="G9" i="9" s="1"/>
  <c r="F8" i="9"/>
  <c r="G8" i="9" s="1"/>
  <c r="F7" i="9"/>
  <c r="G7" i="9" s="1"/>
  <c r="F6" i="9"/>
  <c r="G6" i="9" s="1"/>
  <c r="F5" i="9"/>
  <c r="G5" i="9" s="1"/>
  <c r="F3" i="9"/>
  <c r="G3" i="9" s="1"/>
  <c r="F2" i="9"/>
  <c r="G2" i="9" s="1"/>
  <c r="F21" i="9" l="1"/>
  <c r="G21" i="9" s="1"/>
  <c r="G24" i="9" s="1"/>
  <c r="E12" i="2"/>
  <c r="E13" i="2"/>
  <c r="D19" i="2"/>
  <c r="E19" i="2"/>
  <c r="E25" i="2" s="1"/>
  <c r="E27" i="2" s="1"/>
  <c r="E26" i="7"/>
  <c r="E8" i="7" l="1"/>
  <c r="E18" i="7" s="1"/>
  <c r="E28" i="7" s="1"/>
  <c r="E11" i="2"/>
  <c r="S75" i="1"/>
  <c r="N75" i="1"/>
  <c r="I75" i="1"/>
  <c r="D75" i="1"/>
  <c r="S50" i="1"/>
  <c r="N50" i="1"/>
  <c r="I50" i="1"/>
  <c r="D50" i="1"/>
  <c r="S25" i="1"/>
  <c r="N25" i="1"/>
  <c r="S1" i="1" s="1"/>
  <c r="I25" i="1"/>
  <c r="D25" i="1"/>
</calcChain>
</file>

<file path=xl/sharedStrings.xml><?xml version="1.0" encoding="utf-8"?>
<sst xmlns="http://schemas.openxmlformats.org/spreadsheetml/2006/main" count="159" uniqueCount="96">
  <si>
    <t>Pre-Open Schedule</t>
  </si>
  <si>
    <t>Total Hours:</t>
  </si>
  <si>
    <t xml:space="preserve">Date: </t>
  </si>
  <si>
    <t>Date:</t>
  </si>
  <si>
    <t>DAY 1 - Final Construction Walk/Supply Delivery</t>
  </si>
  <si>
    <t>DAY 2 - Construction Punch Closeout/Supply Delivery</t>
  </si>
  <si>
    <t>Day 3-  Fixture Assembly</t>
  </si>
  <si>
    <t>Day 4 -  Fixture Assembly</t>
  </si>
  <si>
    <t>Associate Names</t>
  </si>
  <si>
    <t>Shift</t>
  </si>
  <si>
    <t># of Hours</t>
  </si>
  <si>
    <t>Total Hours</t>
  </si>
  <si>
    <t>DAY 5 - Fixture Assembly</t>
  </si>
  <si>
    <t>DAY 6 - Cashwrap Setup/IT</t>
  </si>
  <si>
    <t>Day 7 - BOH Setup/Supplies</t>
  </si>
  <si>
    <t>Day 8 -  Merchandising</t>
  </si>
  <si>
    <t>DAY 9 - Merchandising</t>
  </si>
  <si>
    <t>DAY 10 - Merchandising</t>
  </si>
  <si>
    <t>Day 11 - Merchandising</t>
  </si>
  <si>
    <t>Day 12 -  Final Day and Opening</t>
  </si>
  <si>
    <t>Fixture</t>
  </si>
  <si>
    <t>Minutes to Build Fixture</t>
  </si>
  <si>
    <t># Of Fixtures Given to NSO</t>
  </si>
  <si>
    <t>Total Minutes Needed</t>
  </si>
  <si>
    <t>Total Hours Needed by Fixture Type</t>
  </si>
  <si>
    <t>Ocho</t>
  </si>
  <si>
    <t>Tabletop 4-Way</t>
  </si>
  <si>
    <t>4' Grid Unit</t>
  </si>
  <si>
    <t>5' Grid Unit</t>
  </si>
  <si>
    <t>8' Grid Unit</t>
  </si>
  <si>
    <t>Double Salesman Rack</t>
  </si>
  <si>
    <t>5 Tier Table</t>
  </si>
  <si>
    <t>Plush Basket</t>
  </si>
  <si>
    <t>In-Store Pick Up Rack</t>
  </si>
  <si>
    <t>Customer Order Picking Cart</t>
  </si>
  <si>
    <t>Hat Backstock Rack</t>
  </si>
  <si>
    <t>Z-Rack</t>
  </si>
  <si>
    <t>Baker's Rack</t>
  </si>
  <si>
    <t>Apparel Hanging Cart</t>
  </si>
  <si>
    <t>Stone Fixture</t>
  </si>
  <si>
    <t>Utility</t>
  </si>
  <si>
    <t>Total Fixtures</t>
  </si>
  <si>
    <t>General Clean Up &amp; Trash</t>
  </si>
  <si>
    <t>Qty.</t>
  </si>
  <si>
    <t xml:space="preserve">Minutes </t>
  </si>
  <si>
    <t>Hours Needed</t>
  </si>
  <si>
    <t>WEEK 0</t>
  </si>
  <si>
    <t>Week 0 Total</t>
  </si>
  <si>
    <t>WEEK 1</t>
  </si>
  <si>
    <t>Fixture Building Hours</t>
  </si>
  <si>
    <t>Salesfloor Hardware Placement</t>
  </si>
  <si>
    <t>Supply Deliveries &amp; Receiving</t>
  </si>
  <si>
    <t>LAD Pick Up &amp; Delivery</t>
  </si>
  <si>
    <t>Backroom Placement</t>
  </si>
  <si>
    <t>Week 1 Total</t>
  </si>
  <si>
    <t>WEEK 2</t>
  </si>
  <si>
    <t>Merchandising - Process and Placing</t>
  </si>
  <si>
    <t>IT Setup</t>
  </si>
  <si>
    <t>Marketing Placement</t>
  </si>
  <si>
    <t>Final Cleanup (hardware/hangers moved to BOH, final vacuum, trash removed, etc)</t>
  </si>
  <si>
    <t>Week 2 Total</t>
  </si>
  <si>
    <t>TOTAL HOURS</t>
  </si>
  <si>
    <t>PRE-RELOCATION WEEK</t>
  </si>
  <si>
    <t>General Staffing for Delivieries at New Location</t>
  </si>
  <si>
    <t>Boxing Current Backroom to Prepare to Move</t>
  </si>
  <si>
    <t>Box Excess Hardlines in Backroom</t>
  </si>
  <si>
    <t>Box Excess Cashwrap Supplies in Backroom</t>
  </si>
  <si>
    <t>Pre-Relocation Week Total</t>
  </si>
  <si>
    <t>RELOCATION WEEK</t>
  </si>
  <si>
    <t>Breaking Down Tall Fixtures (Tall Fixture = Won't Fit Through Doors)</t>
  </si>
  <si>
    <t>IT Breakdown in Old Space</t>
  </si>
  <si>
    <t>IT Setup in New Space</t>
  </si>
  <si>
    <t>Marketing Placement - both old and new space</t>
  </si>
  <si>
    <t>Final Cleanup (hardware/hangers moved to BOH, final vacuum, trash removed, etc) of New Space</t>
  </si>
  <si>
    <t>Final Cleanup of Old Space (removal of any Rally House item)</t>
  </si>
  <si>
    <t>Relocation Week Total</t>
  </si>
  <si>
    <t>Shipment - Processing Transfers</t>
  </si>
  <si>
    <t>Shipment - PORT Receiving</t>
  </si>
  <si>
    <t>Workstation</t>
  </si>
  <si>
    <t>TOTAL HOURS FOR FIXTURE BUILD &amp; TRASH</t>
  </si>
  <si>
    <t>Fixture Receiving in NetSuite</t>
  </si>
  <si>
    <t>Unload Minutes</t>
  </si>
  <si>
    <t>General Staffing for Delivieries/Unloading Grid</t>
  </si>
  <si>
    <t>Units Per Hours</t>
  </si>
  <si>
    <t>Store Sq. Feet</t>
  </si>
  <si>
    <t xml:space="preserve">LAD Pick Up &amp; Delivery (able to be adjusted from 8 as needed) </t>
  </si>
  <si>
    <t>UPH</t>
  </si>
  <si>
    <t>Minutes to Drive Fixture</t>
  </si>
  <si>
    <t>Minutes to Move Fixture</t>
  </si>
  <si>
    <t>Fixture Pack and Move (Truck Move) - only use one between Truck Move and No Truck Move</t>
  </si>
  <si>
    <t>Fixture Pack and Move (No Truck Move) - only use one between Truck Move and No Truck Move</t>
  </si>
  <si>
    <t>Shipment - PORT Receiving - use 50% of total qty. in week 1</t>
  </si>
  <si>
    <t>Shipment - Processing Transfers - use 50% of total qty. in week 1</t>
  </si>
  <si>
    <t>Pack, Ship, Receive Station (PSR)</t>
  </si>
  <si>
    <t>IT Setup for PSR</t>
  </si>
  <si>
    <t>5 Flags Training (enter number of employees)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</si>
</sst>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0"/>
      <name val="Arial"/>
      <family val="2"/>
    </font>
    <font>
      <b/>
      <sz val="16"/>
      <color indexed="8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2" borderId="0" xfId="0" applyFont="1" applyFill="1" applyAlignment="1" applyProtection="1">
      <alignment horizontal="left"/>
      <protection hidden="1"/>
    </xf>
    <xf numFmtId="0" fontId="0" fillId="0" borderId="0" xfId="0" applyProtection="1">
      <protection hidden="1"/>
    </xf>
    <xf numFmtId="0" fontId="6" fillId="2" borderId="3" xfId="0" applyFont="1" applyFill="1" applyBorder="1" applyAlignment="1" applyProtection="1">
      <alignment horizontal="center" wrapText="1"/>
      <protection hidden="1"/>
    </xf>
    <xf numFmtId="0" fontId="7" fillId="3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7" fillId="3" borderId="4" xfId="0" applyNumberFormat="1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 wrapText="1"/>
      <protection hidden="1"/>
    </xf>
    <xf numFmtId="0" fontId="7" fillId="3" borderId="8" xfId="0" applyFont="1" applyFill="1" applyBorder="1" applyProtection="1">
      <protection locked="0"/>
    </xf>
    <xf numFmtId="0" fontId="7" fillId="3" borderId="8" xfId="0" applyFont="1" applyFill="1" applyBorder="1" applyAlignment="1" applyProtection="1">
      <alignment horizontal="center"/>
      <protection locked="0"/>
    </xf>
    <xf numFmtId="1" fontId="7" fillId="3" borderId="8" xfId="0" applyNumberFormat="1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0" fontId="5" fillId="4" borderId="6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5" fillId="4" borderId="5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 wrapText="1"/>
      <protection hidden="1"/>
    </xf>
    <xf numFmtId="0" fontId="6" fillId="2" borderId="0" xfId="0" applyFont="1" applyFill="1" applyAlignment="1" applyProtection="1">
      <alignment horizontal="center" wrapText="1"/>
      <protection hidden="1"/>
    </xf>
    <xf numFmtId="0" fontId="7" fillId="0" borderId="0" xfId="0" applyFont="1" applyProtection="1">
      <protection locked="0"/>
    </xf>
    <xf numFmtId="0" fontId="8" fillId="3" borderId="8" xfId="0" applyFont="1" applyFill="1" applyBorder="1" applyProtection="1">
      <protection locked="0"/>
    </xf>
    <xf numFmtId="0" fontId="2" fillId="4" borderId="0" xfId="0" applyFont="1" applyFill="1" applyAlignment="1" applyProtection="1">
      <alignment vertical="center"/>
      <protection hidden="1"/>
    </xf>
    <xf numFmtId="1" fontId="2" fillId="4" borderId="0" xfId="0" applyNumberFormat="1" applyFont="1" applyFill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11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2" fontId="0" fillId="0" borderId="0" xfId="0" applyNumberFormat="1"/>
    <xf numFmtId="0" fontId="0" fillId="0" borderId="9" xfId="0" applyBorder="1"/>
    <xf numFmtId="0" fontId="0" fillId="0" borderId="9" xfId="0" applyBorder="1" applyProtection="1">
      <protection locked="0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0" fontId="12" fillId="6" borderId="9" xfId="0" applyFont="1" applyFill="1" applyBorder="1" applyAlignment="1">
      <alignment horizontal="center"/>
    </xf>
    <xf numFmtId="0" fontId="12" fillId="6" borderId="9" xfId="0" applyFont="1" applyFill="1" applyBorder="1" applyAlignment="1" applyProtection="1">
      <alignment horizontal="center"/>
      <protection locked="0"/>
    </xf>
    <xf numFmtId="0" fontId="13" fillId="6" borderId="9" xfId="0" applyFont="1" applyFill="1" applyBorder="1" applyAlignment="1">
      <alignment wrapText="1"/>
    </xf>
    <xf numFmtId="0" fontId="14" fillId="6" borderId="9" xfId="0" applyFont="1" applyFill="1" applyBorder="1" applyAlignment="1">
      <alignment vertical="center"/>
    </xf>
    <xf numFmtId="0" fontId="14" fillId="6" borderId="9" xfId="0" applyFont="1" applyFill="1" applyBorder="1"/>
    <xf numFmtId="0" fontId="14" fillId="6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3" fillId="0" borderId="9" xfId="0" applyFont="1" applyBorder="1"/>
    <xf numFmtId="0" fontId="13" fillId="6" borderId="9" xfId="0" applyFont="1" applyFill="1" applyBorder="1" applyAlignment="1">
      <alignment vertical="center" wrapText="1"/>
    </xf>
    <xf numFmtId="0" fontId="14" fillId="0" borderId="9" xfId="0" applyFont="1" applyBorder="1"/>
    <xf numFmtId="1" fontId="13" fillId="0" borderId="9" xfId="0" applyNumberFormat="1" applyFont="1" applyBorder="1"/>
    <xf numFmtId="164" fontId="13" fillId="0" borderId="9" xfId="0" applyNumberFormat="1" applyFont="1" applyBorder="1" applyAlignment="1">
      <alignment vertical="center"/>
    </xf>
    <xf numFmtId="1" fontId="14" fillId="0" borderId="9" xfId="0" applyNumberFormat="1" applyFont="1" applyBorder="1"/>
    <xf numFmtId="3" fontId="13" fillId="5" borderId="9" xfId="0" applyNumberFormat="1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164" fontId="13" fillId="5" borderId="9" xfId="0" applyNumberFormat="1" applyFont="1" applyFill="1" applyBorder="1" applyAlignment="1">
      <alignment vertical="center"/>
    </xf>
    <xf numFmtId="0" fontId="13" fillId="7" borderId="9" xfId="0" applyFont="1" applyFill="1" applyBorder="1" applyAlignment="1">
      <alignment vertical="center"/>
    </xf>
    <xf numFmtId="1" fontId="13" fillId="7" borderId="9" xfId="0" applyNumberFormat="1" applyFont="1" applyFill="1" applyBorder="1" applyAlignment="1">
      <alignment vertical="center"/>
    </xf>
    <xf numFmtId="164" fontId="13" fillId="7" borderId="9" xfId="0" applyNumberFormat="1" applyFont="1" applyFill="1" applyBorder="1" applyAlignment="1">
      <alignment vertical="center"/>
    </xf>
    <xf numFmtId="3" fontId="13" fillId="7" borderId="9" xfId="0" applyNumberFormat="1" applyFont="1" applyFill="1" applyBorder="1" applyAlignment="1">
      <alignment vertical="center"/>
    </xf>
    <xf numFmtId="0" fontId="13" fillId="7" borderId="9" xfId="0" applyFont="1" applyFill="1" applyBorder="1"/>
    <xf numFmtId="0" fontId="14" fillId="7" borderId="9" xfId="0" applyFont="1" applyFill="1" applyBorder="1" applyAlignment="1">
      <alignment vertical="center"/>
    </xf>
    <xf numFmtId="2" fontId="12" fillId="6" borderId="10" xfId="0" applyNumberFormat="1" applyFont="1" applyFill="1" applyBorder="1" applyAlignment="1">
      <alignment horizontal="center"/>
    </xf>
    <xf numFmtId="1" fontId="0" fillId="0" borderId="10" xfId="0" applyNumberFormat="1" applyBorder="1"/>
    <xf numFmtId="1" fontId="12" fillId="0" borderId="10" xfId="0" applyNumberFormat="1" applyFont="1" applyBorder="1"/>
    <xf numFmtId="0" fontId="12" fillId="6" borderId="8" xfId="0" applyFont="1" applyFill="1" applyBorder="1" applyAlignment="1">
      <alignment horizontal="center"/>
    </xf>
    <xf numFmtId="0" fontId="0" fillId="0" borderId="8" xfId="0" applyBorder="1"/>
    <xf numFmtId="0" fontId="13" fillId="5" borderId="9" xfId="0" applyFont="1" applyFill="1" applyBorder="1" applyAlignment="1">
      <alignment vertical="center" wrapText="1"/>
    </xf>
    <xf numFmtId="0" fontId="13" fillId="7" borderId="9" xfId="0" applyFont="1" applyFill="1" applyBorder="1" applyAlignment="1">
      <alignment vertical="center" wrapText="1"/>
    </xf>
    <xf numFmtId="0" fontId="12" fillId="6" borderId="0" xfId="0" applyFont="1" applyFill="1" applyAlignment="1">
      <alignment horizontal="center"/>
    </xf>
    <xf numFmtId="165" fontId="0" fillId="0" borderId="0" xfId="0" applyNumberFormat="1"/>
    <xf numFmtId="1" fontId="13" fillId="0" borderId="9" xfId="0" applyNumberFormat="1" applyFont="1" applyBorder="1" applyAlignment="1">
      <alignment vertical="center"/>
    </xf>
    <xf numFmtId="0" fontId="13" fillId="5" borderId="9" xfId="0" applyFont="1" applyFill="1" applyBorder="1"/>
    <xf numFmtId="164" fontId="13" fillId="0" borderId="9" xfId="0" applyNumberFormat="1" applyFont="1" applyBorder="1"/>
    <xf numFmtId="0" fontId="15" fillId="0" borderId="9" xfId="0" applyFont="1" applyBorder="1"/>
    <xf numFmtId="0" fontId="15" fillId="0" borderId="9" xfId="0" applyFont="1" applyBorder="1" applyAlignment="1">
      <alignment wrapText="1"/>
    </xf>
    <xf numFmtId="0" fontId="15" fillId="8" borderId="9" xfId="0" applyFont="1" applyFill="1" applyBorder="1"/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837F-0600-4509-BDDD-113D295C4CFE}">
  <dimension ref="A1:S75"/>
  <sheetViews>
    <sheetView zoomScale="70" zoomScaleNormal="70" workbookViewId="0">
      <selection activeCell="C45" sqref="C45"/>
    </sheetView>
  </sheetViews>
  <sheetFormatPr defaultRowHeight="15" x14ac:dyDescent="0.25"/>
  <cols>
    <col min="1" max="1" width="13.42578125" customWidth="1"/>
    <col min="2" max="2" width="38.7109375" customWidth="1"/>
    <col min="3" max="3" width="27" customWidth="1"/>
    <col min="4" max="4" width="15.28515625" customWidth="1"/>
    <col min="6" max="6" width="13.28515625" customWidth="1"/>
    <col min="7" max="7" width="34" customWidth="1"/>
    <col min="8" max="8" width="25.5703125" customWidth="1"/>
    <col min="9" max="9" width="16.42578125" customWidth="1"/>
    <col min="11" max="11" width="12.7109375" customWidth="1"/>
    <col min="12" max="13" width="27.28515625" customWidth="1"/>
    <col min="14" max="14" width="18.28515625" customWidth="1"/>
    <col min="16" max="16" width="14.28515625" customWidth="1"/>
    <col min="17" max="18" width="27" customWidth="1"/>
    <col min="19" max="19" width="18.28515625" customWidth="1"/>
  </cols>
  <sheetData>
    <row r="1" spans="1:19" ht="37.5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22" t="s">
        <v>1</v>
      </c>
      <c r="S1" s="23">
        <f>SUM(D25,I25,N25,S25,D50,I50,N50,S50,D75,I75,N75,S75)</f>
        <v>0</v>
      </c>
    </row>
    <row r="2" spans="1:19" ht="21" thickBot="1" x14ac:dyDescent="0.35">
      <c r="A2" s="80" t="s">
        <v>2</v>
      </c>
      <c r="B2" s="80"/>
      <c r="C2" s="80"/>
      <c r="D2" s="80"/>
      <c r="E2" s="1"/>
      <c r="F2" s="80" t="s">
        <v>3</v>
      </c>
      <c r="G2" s="80"/>
      <c r="H2" s="80"/>
      <c r="I2" s="80"/>
      <c r="J2" s="1"/>
      <c r="K2" s="80" t="s">
        <v>3</v>
      </c>
      <c r="L2" s="80"/>
      <c r="M2" s="80"/>
      <c r="N2" s="80"/>
      <c r="O2" s="1"/>
      <c r="P2" s="80" t="s">
        <v>3</v>
      </c>
      <c r="Q2" s="80"/>
      <c r="R2" s="80"/>
      <c r="S2" s="80"/>
    </row>
    <row r="3" spans="1:19" ht="18" x14ac:dyDescent="0.25">
      <c r="A3" s="78" t="s">
        <v>4</v>
      </c>
      <c r="B3" s="79"/>
      <c r="C3" s="79"/>
      <c r="D3" s="79"/>
      <c r="E3" s="2"/>
      <c r="F3" s="78" t="s">
        <v>5</v>
      </c>
      <c r="G3" s="79"/>
      <c r="H3" s="79"/>
      <c r="I3" s="79"/>
      <c r="J3" s="2"/>
      <c r="K3" s="78" t="s">
        <v>6</v>
      </c>
      <c r="L3" s="79"/>
      <c r="M3" s="79"/>
      <c r="N3" s="79"/>
      <c r="O3" s="2"/>
      <c r="P3" s="78" t="s">
        <v>7</v>
      </c>
      <c r="Q3" s="79"/>
      <c r="R3" s="79"/>
      <c r="S3" s="79"/>
    </row>
    <row r="4" spans="1:19" ht="15.75" thickBot="1" x14ac:dyDescent="0.3">
      <c r="A4" s="13"/>
      <c r="B4" s="14" t="s">
        <v>8</v>
      </c>
      <c r="C4" s="14" t="s">
        <v>9</v>
      </c>
      <c r="D4" s="14" t="s">
        <v>10</v>
      </c>
      <c r="E4" s="15"/>
      <c r="F4" s="16"/>
      <c r="G4" s="14" t="s">
        <v>8</v>
      </c>
      <c r="H4" s="14" t="s">
        <v>9</v>
      </c>
      <c r="I4" s="14" t="s">
        <v>10</v>
      </c>
      <c r="J4" s="15"/>
      <c r="K4" s="16"/>
      <c r="L4" s="14" t="s">
        <v>8</v>
      </c>
      <c r="M4" s="14" t="s">
        <v>9</v>
      </c>
      <c r="N4" s="14" t="s">
        <v>10</v>
      </c>
      <c r="O4" s="15"/>
      <c r="P4" s="16"/>
      <c r="Q4" s="14" t="s">
        <v>8</v>
      </c>
      <c r="R4" s="14" t="s">
        <v>9</v>
      </c>
      <c r="S4" s="14" t="s">
        <v>10</v>
      </c>
    </row>
    <row r="5" spans="1:19" x14ac:dyDescent="0.25">
      <c r="A5" s="3">
        <v>1</v>
      </c>
      <c r="B5" s="4"/>
      <c r="C5" s="4"/>
      <c r="D5" s="5"/>
      <c r="E5" s="6"/>
      <c r="F5" s="3">
        <v>1</v>
      </c>
      <c r="G5" s="4"/>
      <c r="H5" s="4"/>
      <c r="I5" s="7"/>
      <c r="J5" s="6"/>
      <c r="K5" s="3">
        <v>1</v>
      </c>
      <c r="L5" s="4"/>
      <c r="M5" s="4"/>
      <c r="N5" s="7"/>
      <c r="O5" s="6"/>
      <c r="P5" s="3">
        <v>1</v>
      </c>
      <c r="Q5" s="4"/>
      <c r="R5" s="4"/>
      <c r="S5" s="7"/>
    </row>
    <row r="6" spans="1:19" x14ac:dyDescent="0.25">
      <c r="A6" s="8">
        <v>2</v>
      </c>
      <c r="B6" s="9"/>
      <c r="C6" s="9"/>
      <c r="D6" s="10"/>
      <c r="E6" s="6"/>
      <c r="F6" s="8">
        <v>2</v>
      </c>
      <c r="G6" s="9"/>
      <c r="H6" s="9"/>
      <c r="I6" s="11"/>
      <c r="J6" s="6"/>
      <c r="K6" s="8">
        <v>2</v>
      </c>
      <c r="L6" s="9"/>
      <c r="M6" s="9"/>
      <c r="N6" s="11"/>
      <c r="O6" s="6"/>
      <c r="P6" s="8">
        <v>2</v>
      </c>
      <c r="Q6" s="9"/>
      <c r="R6" s="9"/>
      <c r="S6" s="11"/>
    </row>
    <row r="7" spans="1:19" x14ac:dyDescent="0.25">
      <c r="A7" s="8">
        <v>3</v>
      </c>
      <c r="B7" s="9"/>
      <c r="C7" s="9"/>
      <c r="D7" s="10"/>
      <c r="E7" s="6"/>
      <c r="F7" s="8">
        <v>3</v>
      </c>
      <c r="G7" s="9"/>
      <c r="H7" s="9"/>
      <c r="I7" s="11"/>
      <c r="J7" s="6"/>
      <c r="K7" s="8">
        <v>3</v>
      </c>
      <c r="L7" s="9"/>
      <c r="M7" s="9"/>
      <c r="N7" s="11"/>
      <c r="O7" s="6"/>
      <c r="P7" s="8">
        <v>3</v>
      </c>
      <c r="Q7" s="9"/>
      <c r="R7" s="9"/>
      <c r="S7" s="11"/>
    </row>
    <row r="8" spans="1:19" x14ac:dyDescent="0.25">
      <c r="A8" s="8">
        <v>4</v>
      </c>
      <c r="B8" s="9"/>
      <c r="C8" s="9"/>
      <c r="D8" s="10"/>
      <c r="E8" s="6"/>
      <c r="F8" s="8">
        <v>4</v>
      </c>
      <c r="G8" s="9"/>
      <c r="H8" s="9"/>
      <c r="I8" s="11"/>
      <c r="J8" s="6"/>
      <c r="K8" s="8">
        <v>4</v>
      </c>
      <c r="L8" s="9"/>
      <c r="M8" s="9"/>
      <c r="N8" s="11"/>
      <c r="O8" s="6"/>
      <c r="P8" s="8">
        <v>4</v>
      </c>
      <c r="Q8" s="9"/>
      <c r="R8" s="9"/>
      <c r="S8" s="11"/>
    </row>
    <row r="9" spans="1:19" x14ac:dyDescent="0.25">
      <c r="A9" s="8">
        <v>5</v>
      </c>
      <c r="B9" s="9"/>
      <c r="C9" s="9"/>
      <c r="D9" s="10"/>
      <c r="E9" s="6"/>
      <c r="F9" s="8">
        <v>5</v>
      </c>
      <c r="G9" s="9"/>
      <c r="H9" s="9"/>
      <c r="I9" s="11"/>
      <c r="J9" s="6"/>
      <c r="K9" s="8">
        <v>5</v>
      </c>
      <c r="L9" s="9"/>
      <c r="M9" s="9"/>
      <c r="N9" s="11"/>
      <c r="O9" s="6"/>
      <c r="P9" s="8">
        <v>5</v>
      </c>
      <c r="Q9" s="9"/>
      <c r="R9" s="9"/>
      <c r="S9" s="11"/>
    </row>
    <row r="10" spans="1:19" x14ac:dyDescent="0.25">
      <c r="A10" s="8">
        <v>6</v>
      </c>
      <c r="B10" s="9"/>
      <c r="C10" s="9"/>
      <c r="D10" s="10"/>
      <c r="E10" s="6"/>
      <c r="F10" s="8">
        <v>6</v>
      </c>
      <c r="G10" s="9"/>
      <c r="H10" s="9"/>
      <c r="I10" s="11"/>
      <c r="J10" s="6"/>
      <c r="K10" s="8">
        <v>6</v>
      </c>
      <c r="L10" s="9"/>
      <c r="M10" s="9"/>
      <c r="N10" s="11"/>
      <c r="O10" s="6"/>
      <c r="P10" s="8">
        <v>6</v>
      </c>
      <c r="Q10" s="9"/>
      <c r="R10" s="9"/>
      <c r="S10" s="11"/>
    </row>
    <row r="11" spans="1:19" x14ac:dyDescent="0.25">
      <c r="A11" s="8">
        <v>7</v>
      </c>
      <c r="B11" s="9"/>
      <c r="C11" s="9"/>
      <c r="D11" s="10"/>
      <c r="E11" s="6"/>
      <c r="F11" s="8">
        <v>7</v>
      </c>
      <c r="G11" s="9"/>
      <c r="H11" s="9"/>
      <c r="I11" s="11"/>
      <c r="J11" s="6"/>
      <c r="K11" s="8">
        <v>7</v>
      </c>
      <c r="L11" s="9"/>
      <c r="M11" s="9"/>
      <c r="N11" s="11"/>
      <c r="O11" s="6"/>
      <c r="P11" s="8">
        <v>7</v>
      </c>
      <c r="Q11" s="9"/>
      <c r="R11" s="9"/>
      <c r="S11" s="11"/>
    </row>
    <row r="12" spans="1:19" x14ac:dyDescent="0.25">
      <c r="A12" s="8">
        <v>8</v>
      </c>
      <c r="B12" s="9"/>
      <c r="C12" s="9"/>
      <c r="D12" s="10"/>
      <c r="E12" s="6"/>
      <c r="F12" s="8">
        <v>8</v>
      </c>
      <c r="G12" s="9"/>
      <c r="H12" s="9"/>
      <c r="I12" s="11"/>
      <c r="J12" s="6"/>
      <c r="K12" s="8">
        <v>8</v>
      </c>
      <c r="L12" s="9"/>
      <c r="M12" s="9"/>
      <c r="N12" s="11"/>
      <c r="O12" s="6"/>
      <c r="P12" s="8">
        <v>8</v>
      </c>
      <c r="Q12" s="9"/>
      <c r="R12" s="9"/>
      <c r="S12" s="11"/>
    </row>
    <row r="13" spans="1:19" x14ac:dyDescent="0.25">
      <c r="A13" s="8">
        <v>9</v>
      </c>
      <c r="B13" s="9"/>
      <c r="C13" s="9"/>
      <c r="D13" s="10"/>
      <c r="E13" s="6"/>
      <c r="F13" s="8">
        <v>9</v>
      </c>
      <c r="G13" s="9"/>
      <c r="H13" s="9"/>
      <c r="I13" s="11"/>
      <c r="J13" s="6"/>
      <c r="K13" s="8">
        <v>9</v>
      </c>
      <c r="L13" s="9"/>
      <c r="M13" s="9"/>
      <c r="N13" s="11"/>
      <c r="O13" s="6"/>
      <c r="P13" s="8">
        <v>9</v>
      </c>
      <c r="Q13" s="9"/>
      <c r="R13" s="9"/>
      <c r="S13" s="11"/>
    </row>
    <row r="14" spans="1:19" x14ac:dyDescent="0.25">
      <c r="A14" s="8">
        <v>10</v>
      </c>
      <c r="B14" s="9"/>
      <c r="C14" s="9"/>
      <c r="D14" s="10"/>
      <c r="E14" s="6"/>
      <c r="F14" s="8">
        <v>10</v>
      </c>
      <c r="G14" s="9"/>
      <c r="H14" s="9"/>
      <c r="I14" s="11"/>
      <c r="J14" s="6"/>
      <c r="K14" s="8">
        <v>10</v>
      </c>
      <c r="L14" s="9"/>
      <c r="M14" s="9"/>
      <c r="N14" s="11"/>
      <c r="O14" s="6"/>
      <c r="P14" s="8">
        <v>10</v>
      </c>
      <c r="Q14" s="9"/>
      <c r="R14" s="9"/>
      <c r="S14" s="11"/>
    </row>
    <row r="15" spans="1:19" x14ac:dyDescent="0.25">
      <c r="A15" s="8">
        <v>11</v>
      </c>
      <c r="B15" s="9"/>
      <c r="C15" s="9"/>
      <c r="D15" s="10"/>
      <c r="E15" s="6"/>
      <c r="F15" s="8">
        <v>11</v>
      </c>
      <c r="G15" s="9"/>
      <c r="H15" s="9"/>
      <c r="I15" s="11"/>
      <c r="J15" s="6"/>
      <c r="K15" s="8">
        <v>11</v>
      </c>
      <c r="L15" s="9"/>
      <c r="M15" s="9"/>
      <c r="N15" s="11"/>
      <c r="O15" s="6"/>
      <c r="P15" s="8">
        <v>11</v>
      </c>
      <c r="Q15" s="9"/>
      <c r="R15" s="9"/>
      <c r="S15" s="11"/>
    </row>
    <row r="16" spans="1:19" x14ac:dyDescent="0.25">
      <c r="A16" s="8">
        <v>12</v>
      </c>
      <c r="B16" s="9"/>
      <c r="C16" s="9"/>
      <c r="D16" s="10"/>
      <c r="E16" s="6"/>
      <c r="F16" s="8">
        <v>12</v>
      </c>
      <c r="G16" s="9"/>
      <c r="H16" s="9"/>
      <c r="I16" s="11"/>
      <c r="J16" s="6"/>
      <c r="K16" s="8">
        <v>12</v>
      </c>
      <c r="L16" s="9"/>
      <c r="M16" s="9"/>
      <c r="N16" s="11"/>
      <c r="O16" s="6"/>
      <c r="P16" s="8">
        <v>12</v>
      </c>
      <c r="Q16" s="9"/>
      <c r="R16" s="9"/>
      <c r="S16" s="11"/>
    </row>
    <row r="17" spans="1:19" x14ac:dyDescent="0.25">
      <c r="A17" s="8">
        <v>13</v>
      </c>
      <c r="B17" s="9"/>
      <c r="C17" s="9"/>
      <c r="D17" s="10"/>
      <c r="E17" s="6"/>
      <c r="F17" s="8">
        <v>13</v>
      </c>
      <c r="G17" s="9"/>
      <c r="H17" s="9"/>
      <c r="I17" s="11"/>
      <c r="J17" s="6"/>
      <c r="K17" s="8">
        <v>13</v>
      </c>
      <c r="L17" s="9"/>
      <c r="M17" s="9"/>
      <c r="N17" s="11"/>
      <c r="O17" s="6"/>
      <c r="P17" s="8">
        <v>13</v>
      </c>
      <c r="Q17" s="9"/>
      <c r="R17" s="9"/>
      <c r="S17" s="11"/>
    </row>
    <row r="18" spans="1:19" x14ac:dyDescent="0.25">
      <c r="A18" s="12">
        <v>14</v>
      </c>
      <c r="B18" s="9"/>
      <c r="C18" s="9"/>
      <c r="D18" s="10"/>
      <c r="E18" s="6"/>
      <c r="F18" s="8">
        <v>14</v>
      </c>
      <c r="G18" s="9"/>
      <c r="H18" s="9"/>
      <c r="I18" s="11"/>
      <c r="J18" s="6"/>
      <c r="K18" s="8">
        <v>14</v>
      </c>
      <c r="L18" s="9"/>
      <c r="M18" s="9"/>
      <c r="N18" s="11"/>
      <c r="O18" s="6"/>
      <c r="P18" s="8">
        <v>14</v>
      </c>
      <c r="Q18" s="9"/>
      <c r="R18" s="9"/>
      <c r="S18" s="11"/>
    </row>
    <row r="19" spans="1:19" x14ac:dyDescent="0.25">
      <c r="A19" s="12">
        <v>15</v>
      </c>
      <c r="B19" s="9"/>
      <c r="C19" s="9"/>
      <c r="D19" s="10"/>
      <c r="E19" s="6"/>
      <c r="F19" s="8">
        <v>15</v>
      </c>
      <c r="G19" s="9"/>
      <c r="H19" s="9"/>
      <c r="I19" s="11"/>
      <c r="J19" s="6"/>
      <c r="K19" s="8">
        <v>15</v>
      </c>
      <c r="L19" s="9"/>
      <c r="M19" s="9"/>
      <c r="N19" s="11"/>
      <c r="O19" s="6"/>
      <c r="P19" s="8">
        <v>15</v>
      </c>
      <c r="Q19" s="9"/>
      <c r="R19" s="9"/>
      <c r="S19" s="11"/>
    </row>
    <row r="20" spans="1:19" x14ac:dyDescent="0.25">
      <c r="A20" s="12">
        <v>16</v>
      </c>
      <c r="B20" s="9"/>
      <c r="C20" s="9"/>
      <c r="D20" s="10"/>
      <c r="E20" s="6"/>
      <c r="F20" s="8">
        <v>16</v>
      </c>
      <c r="G20" s="9"/>
      <c r="H20" s="9"/>
      <c r="I20" s="11"/>
      <c r="J20" s="6"/>
      <c r="K20" s="8">
        <v>16</v>
      </c>
      <c r="L20" s="9"/>
      <c r="M20" s="9"/>
      <c r="N20" s="11"/>
      <c r="O20" s="6"/>
      <c r="P20" s="8">
        <v>16</v>
      </c>
      <c r="Q20" s="9"/>
      <c r="R20" s="9"/>
      <c r="S20" s="11"/>
    </row>
    <row r="21" spans="1:19" x14ac:dyDescent="0.25">
      <c r="A21" s="12">
        <v>17</v>
      </c>
      <c r="B21" s="9"/>
      <c r="C21" s="9"/>
      <c r="D21" s="10"/>
      <c r="E21" s="6"/>
      <c r="F21" s="8">
        <v>17</v>
      </c>
      <c r="G21" s="9"/>
      <c r="H21" s="9"/>
      <c r="I21" s="11"/>
      <c r="J21" s="6"/>
      <c r="K21" s="8">
        <v>17</v>
      </c>
      <c r="L21" s="9"/>
      <c r="M21" s="9"/>
      <c r="N21" s="11"/>
      <c r="O21" s="6"/>
      <c r="P21" s="8">
        <v>17</v>
      </c>
      <c r="Q21" s="9"/>
      <c r="R21" s="9"/>
      <c r="S21" s="11"/>
    </row>
    <row r="22" spans="1:19" x14ac:dyDescent="0.25">
      <c r="A22" s="12">
        <v>18</v>
      </c>
      <c r="B22" s="9"/>
      <c r="C22" s="9"/>
      <c r="D22" s="10"/>
      <c r="E22" s="6"/>
      <c r="F22" s="8">
        <v>18</v>
      </c>
      <c r="G22" s="9"/>
      <c r="H22" s="9"/>
      <c r="I22" s="11"/>
      <c r="J22" s="6"/>
      <c r="K22" s="8">
        <v>18</v>
      </c>
      <c r="L22" s="9"/>
      <c r="M22" s="9"/>
      <c r="N22" s="11"/>
      <c r="O22" s="6"/>
      <c r="P22" s="12">
        <v>18</v>
      </c>
      <c r="Q22" s="9"/>
      <c r="R22" s="9"/>
      <c r="S22" s="11"/>
    </row>
    <row r="23" spans="1:19" x14ac:dyDescent="0.25">
      <c r="A23" s="12">
        <v>19</v>
      </c>
      <c r="B23" s="9"/>
      <c r="C23" s="9"/>
      <c r="D23" s="10"/>
      <c r="E23" s="6"/>
      <c r="F23" s="8">
        <v>19</v>
      </c>
      <c r="G23" s="9"/>
      <c r="H23" s="9"/>
      <c r="I23" s="11"/>
      <c r="J23" s="6"/>
      <c r="K23" s="8">
        <v>19</v>
      </c>
      <c r="L23" s="9"/>
      <c r="M23" s="9"/>
      <c r="N23" s="11"/>
      <c r="O23" s="6"/>
      <c r="P23" s="12">
        <v>19</v>
      </c>
      <c r="Q23" s="9"/>
      <c r="R23" s="9"/>
      <c r="S23" s="11"/>
    </row>
    <row r="24" spans="1:19" x14ac:dyDescent="0.25">
      <c r="A24" s="12">
        <v>20</v>
      </c>
      <c r="B24" s="9"/>
      <c r="C24" s="9"/>
      <c r="D24" s="10"/>
      <c r="E24" s="6"/>
      <c r="F24" s="8">
        <v>20</v>
      </c>
      <c r="G24" s="9"/>
      <c r="H24" s="9"/>
      <c r="I24" s="11"/>
      <c r="J24" s="6"/>
      <c r="K24" s="12">
        <v>20</v>
      </c>
      <c r="L24" s="9"/>
      <c r="M24" s="9"/>
      <c r="N24" s="11"/>
      <c r="O24" s="6"/>
      <c r="P24" s="12">
        <v>20</v>
      </c>
      <c r="Q24" s="9"/>
      <c r="R24" s="9"/>
      <c r="S24" s="11"/>
    </row>
    <row r="25" spans="1:19" x14ac:dyDescent="0.25">
      <c r="A25" s="18"/>
      <c r="B25" s="20"/>
      <c r="C25" s="21" t="s">
        <v>11</v>
      </c>
      <c r="D25" s="10">
        <f>SUM(D5:D24)</f>
        <v>0</v>
      </c>
      <c r="E25" s="6"/>
      <c r="F25" s="19"/>
      <c r="G25" s="20"/>
      <c r="H25" s="21" t="s">
        <v>11</v>
      </c>
      <c r="I25" s="11">
        <f>SUM(I5:I24)</f>
        <v>0</v>
      </c>
      <c r="J25" s="6"/>
      <c r="K25" s="18"/>
      <c r="L25" s="20"/>
      <c r="M25" s="21" t="s">
        <v>11</v>
      </c>
      <c r="N25" s="11">
        <f>SUM(N5:N24)</f>
        <v>0</v>
      </c>
      <c r="O25" s="6"/>
      <c r="P25" s="18"/>
      <c r="Q25" s="20"/>
      <c r="R25" s="21" t="s">
        <v>11</v>
      </c>
      <c r="S25" s="11">
        <f>SUM(S5:S24)</f>
        <v>0</v>
      </c>
    </row>
    <row r="27" spans="1:19" ht="21" thickBot="1" x14ac:dyDescent="0.35">
      <c r="A27" s="80" t="s">
        <v>2</v>
      </c>
      <c r="B27" s="80"/>
      <c r="C27" s="80"/>
      <c r="D27" s="80"/>
      <c r="E27" s="1"/>
      <c r="F27" s="80" t="s">
        <v>3</v>
      </c>
      <c r="G27" s="80"/>
      <c r="H27" s="80"/>
      <c r="I27" s="80"/>
      <c r="J27" s="1"/>
      <c r="K27" s="80" t="s">
        <v>3</v>
      </c>
      <c r="L27" s="80"/>
      <c r="M27" s="80"/>
      <c r="N27" s="80"/>
      <c r="O27" s="1"/>
      <c r="P27" s="80" t="s">
        <v>3</v>
      </c>
      <c r="Q27" s="80"/>
      <c r="R27" s="80"/>
      <c r="S27" s="80"/>
    </row>
    <row r="28" spans="1:19" ht="18" x14ac:dyDescent="0.25">
      <c r="A28" s="78" t="s">
        <v>12</v>
      </c>
      <c r="B28" s="79"/>
      <c r="C28" s="79"/>
      <c r="D28" s="79"/>
      <c r="E28" s="2"/>
      <c r="F28" s="78" t="s">
        <v>13</v>
      </c>
      <c r="G28" s="79"/>
      <c r="H28" s="79"/>
      <c r="I28" s="79"/>
      <c r="J28" s="2"/>
      <c r="K28" s="78" t="s">
        <v>14</v>
      </c>
      <c r="L28" s="79"/>
      <c r="M28" s="79"/>
      <c r="N28" s="79"/>
      <c r="O28" s="2"/>
      <c r="P28" s="78" t="s">
        <v>15</v>
      </c>
      <c r="Q28" s="79"/>
      <c r="R28" s="79"/>
      <c r="S28" s="79"/>
    </row>
    <row r="29" spans="1:19" ht="15.75" thickBot="1" x14ac:dyDescent="0.3">
      <c r="A29" s="13"/>
      <c r="B29" s="14" t="s">
        <v>8</v>
      </c>
      <c r="C29" s="14" t="s">
        <v>9</v>
      </c>
      <c r="D29" s="14" t="s">
        <v>10</v>
      </c>
      <c r="E29" s="15"/>
      <c r="F29" s="16"/>
      <c r="G29" s="14" t="s">
        <v>8</v>
      </c>
      <c r="H29" s="14" t="s">
        <v>9</v>
      </c>
      <c r="I29" s="14" t="s">
        <v>10</v>
      </c>
      <c r="J29" s="15"/>
      <c r="K29" s="16"/>
      <c r="L29" s="14" t="s">
        <v>8</v>
      </c>
      <c r="M29" s="14" t="s">
        <v>9</v>
      </c>
      <c r="N29" s="14" t="s">
        <v>10</v>
      </c>
      <c r="O29" s="15"/>
      <c r="P29" s="16"/>
      <c r="Q29" s="14" t="s">
        <v>8</v>
      </c>
      <c r="R29" s="14" t="s">
        <v>9</v>
      </c>
      <c r="S29" s="14" t="s">
        <v>10</v>
      </c>
    </row>
    <row r="30" spans="1:19" x14ac:dyDescent="0.25">
      <c r="A30" s="3">
        <v>1</v>
      </c>
      <c r="B30" s="4"/>
      <c r="C30" s="4"/>
      <c r="D30" s="5"/>
      <c r="E30" s="6"/>
      <c r="F30" s="3">
        <v>1</v>
      </c>
      <c r="G30" s="4"/>
      <c r="H30" s="4"/>
      <c r="I30" s="7"/>
      <c r="J30" s="6"/>
      <c r="K30" s="3">
        <v>1</v>
      </c>
      <c r="L30" s="4"/>
      <c r="M30" s="4"/>
      <c r="N30" s="7"/>
      <c r="O30" s="6"/>
      <c r="P30" s="3">
        <v>1</v>
      </c>
      <c r="Q30" s="4"/>
      <c r="R30" s="4"/>
      <c r="S30" s="7"/>
    </row>
    <row r="31" spans="1:19" x14ac:dyDescent="0.25">
      <c r="A31" s="8">
        <v>2</v>
      </c>
      <c r="B31" s="9"/>
      <c r="C31" s="9"/>
      <c r="D31" s="10"/>
      <c r="E31" s="6"/>
      <c r="F31" s="8">
        <v>2</v>
      </c>
      <c r="G31" s="9"/>
      <c r="H31" s="9"/>
      <c r="I31" s="11"/>
      <c r="J31" s="6"/>
      <c r="K31" s="8">
        <v>2</v>
      </c>
      <c r="L31" s="9"/>
      <c r="M31" s="9"/>
      <c r="N31" s="11"/>
      <c r="O31" s="6"/>
      <c r="P31" s="8">
        <v>2</v>
      </c>
      <c r="Q31" s="9"/>
      <c r="R31" s="9"/>
      <c r="S31" s="11"/>
    </row>
    <row r="32" spans="1:19" x14ac:dyDescent="0.25">
      <c r="A32" s="8">
        <v>3</v>
      </c>
      <c r="B32" s="9"/>
      <c r="C32" s="9"/>
      <c r="D32" s="10"/>
      <c r="E32" s="6"/>
      <c r="F32" s="8">
        <v>3</v>
      </c>
      <c r="G32" s="9"/>
      <c r="H32" s="9"/>
      <c r="I32" s="11"/>
      <c r="J32" s="6"/>
      <c r="K32" s="8">
        <v>3</v>
      </c>
      <c r="L32" s="9"/>
      <c r="M32" s="9"/>
      <c r="N32" s="11"/>
      <c r="O32" s="6"/>
      <c r="P32" s="8">
        <v>3</v>
      </c>
      <c r="Q32" s="9"/>
      <c r="R32" s="9"/>
      <c r="S32" s="11"/>
    </row>
    <row r="33" spans="1:19" x14ac:dyDescent="0.25">
      <c r="A33" s="8">
        <v>4</v>
      </c>
      <c r="B33" s="9"/>
      <c r="C33" s="9"/>
      <c r="D33" s="10"/>
      <c r="E33" s="6"/>
      <c r="F33" s="8">
        <v>4</v>
      </c>
      <c r="G33" s="9"/>
      <c r="H33" s="9"/>
      <c r="I33" s="11"/>
      <c r="J33" s="6"/>
      <c r="K33" s="8">
        <v>4</v>
      </c>
      <c r="L33" s="9"/>
      <c r="M33" s="9"/>
      <c r="N33" s="11"/>
      <c r="O33" s="6"/>
      <c r="P33" s="8">
        <v>4</v>
      </c>
      <c r="Q33" s="9"/>
      <c r="R33" s="9"/>
      <c r="S33" s="11"/>
    </row>
    <row r="34" spans="1:19" x14ac:dyDescent="0.25">
      <c r="A34" s="8">
        <v>5</v>
      </c>
      <c r="B34" s="9"/>
      <c r="C34" s="9"/>
      <c r="D34" s="10"/>
      <c r="E34" s="6"/>
      <c r="F34" s="8">
        <v>5</v>
      </c>
      <c r="G34" s="9"/>
      <c r="H34" s="9"/>
      <c r="I34" s="11"/>
      <c r="J34" s="6"/>
      <c r="K34" s="8">
        <v>5</v>
      </c>
      <c r="L34" s="9"/>
      <c r="M34" s="9"/>
      <c r="N34" s="11"/>
      <c r="O34" s="6"/>
      <c r="P34" s="8">
        <v>5</v>
      </c>
      <c r="Q34" s="9"/>
      <c r="R34" s="9"/>
      <c r="S34" s="11"/>
    </row>
    <row r="35" spans="1:19" x14ac:dyDescent="0.25">
      <c r="A35" s="8">
        <v>6</v>
      </c>
      <c r="B35" s="9"/>
      <c r="C35" s="9"/>
      <c r="D35" s="10"/>
      <c r="E35" s="6"/>
      <c r="F35" s="8">
        <v>6</v>
      </c>
      <c r="G35" s="9"/>
      <c r="H35" s="9"/>
      <c r="I35" s="11"/>
      <c r="J35" s="6"/>
      <c r="K35" s="8">
        <v>6</v>
      </c>
      <c r="L35" s="9"/>
      <c r="M35" s="9"/>
      <c r="N35" s="11"/>
      <c r="O35" s="6"/>
      <c r="P35" s="8">
        <v>6</v>
      </c>
      <c r="Q35" s="9"/>
      <c r="R35" s="9"/>
      <c r="S35" s="11"/>
    </row>
    <row r="36" spans="1:19" x14ac:dyDescent="0.25">
      <c r="A36" s="8">
        <v>7</v>
      </c>
      <c r="B36" s="9"/>
      <c r="C36" s="9"/>
      <c r="D36" s="10"/>
      <c r="E36" s="6"/>
      <c r="F36" s="8">
        <v>7</v>
      </c>
      <c r="G36" s="9"/>
      <c r="H36" s="9"/>
      <c r="I36" s="11"/>
      <c r="J36" s="6"/>
      <c r="K36" s="8">
        <v>7</v>
      </c>
      <c r="L36" s="9"/>
      <c r="M36" s="9"/>
      <c r="N36" s="11"/>
      <c r="O36" s="6"/>
      <c r="P36" s="8">
        <v>7</v>
      </c>
      <c r="Q36" s="9"/>
      <c r="R36" s="9"/>
      <c r="S36" s="11"/>
    </row>
    <row r="37" spans="1:19" x14ac:dyDescent="0.25">
      <c r="A37" s="8">
        <v>8</v>
      </c>
      <c r="B37" s="9"/>
      <c r="C37" s="9"/>
      <c r="D37" s="10"/>
      <c r="E37" s="6"/>
      <c r="F37" s="8">
        <v>8</v>
      </c>
      <c r="G37" s="9"/>
      <c r="H37" s="9"/>
      <c r="I37" s="11"/>
      <c r="J37" s="6"/>
      <c r="K37" s="8">
        <v>8</v>
      </c>
      <c r="L37" s="9"/>
      <c r="M37" s="9"/>
      <c r="N37" s="11"/>
      <c r="O37" s="6"/>
      <c r="P37" s="8">
        <v>8</v>
      </c>
      <c r="Q37" s="9"/>
      <c r="R37" s="9"/>
      <c r="S37" s="11"/>
    </row>
    <row r="38" spans="1:19" x14ac:dyDescent="0.25">
      <c r="A38" s="8">
        <v>9</v>
      </c>
      <c r="B38" s="9"/>
      <c r="C38" s="9"/>
      <c r="D38" s="10"/>
      <c r="E38" s="6"/>
      <c r="F38" s="8">
        <v>9</v>
      </c>
      <c r="G38" s="9"/>
      <c r="H38" s="9"/>
      <c r="I38" s="11"/>
      <c r="J38" s="6"/>
      <c r="K38" s="8">
        <v>9</v>
      </c>
      <c r="L38" s="9"/>
      <c r="M38" s="9"/>
      <c r="N38" s="11"/>
      <c r="O38" s="6"/>
      <c r="P38" s="8">
        <v>9</v>
      </c>
      <c r="Q38" s="9"/>
      <c r="R38" s="9"/>
      <c r="S38" s="11"/>
    </row>
    <row r="39" spans="1:19" x14ac:dyDescent="0.25">
      <c r="A39" s="8">
        <v>10</v>
      </c>
      <c r="B39" s="9"/>
      <c r="C39" s="9"/>
      <c r="D39" s="10"/>
      <c r="E39" s="6"/>
      <c r="F39" s="8">
        <v>10</v>
      </c>
      <c r="G39" s="9"/>
      <c r="H39" s="9"/>
      <c r="I39" s="11"/>
      <c r="J39" s="6"/>
      <c r="K39" s="8">
        <v>10</v>
      </c>
      <c r="L39" s="9"/>
      <c r="M39" s="9"/>
      <c r="N39" s="11"/>
      <c r="O39" s="6"/>
      <c r="P39" s="8">
        <v>10</v>
      </c>
      <c r="Q39" s="9"/>
      <c r="R39" s="9"/>
      <c r="S39" s="11"/>
    </row>
    <row r="40" spans="1:19" x14ac:dyDescent="0.25">
      <c r="A40" s="8">
        <v>11</v>
      </c>
      <c r="B40" s="9"/>
      <c r="C40" s="9"/>
      <c r="D40" s="10"/>
      <c r="E40" s="6"/>
      <c r="F40" s="8">
        <v>11</v>
      </c>
      <c r="G40" s="9"/>
      <c r="H40" s="9"/>
      <c r="I40" s="11"/>
      <c r="J40" s="6"/>
      <c r="K40" s="8">
        <v>11</v>
      </c>
      <c r="L40" s="9"/>
      <c r="M40" s="9"/>
      <c r="N40" s="11"/>
      <c r="O40" s="6"/>
      <c r="P40" s="8">
        <v>11</v>
      </c>
      <c r="Q40" s="9"/>
      <c r="R40" s="9"/>
      <c r="S40" s="11"/>
    </row>
    <row r="41" spans="1:19" x14ac:dyDescent="0.25">
      <c r="A41" s="8">
        <v>12</v>
      </c>
      <c r="B41" s="9"/>
      <c r="C41" s="9"/>
      <c r="D41" s="10"/>
      <c r="E41" s="6"/>
      <c r="F41" s="8">
        <v>12</v>
      </c>
      <c r="G41" s="9"/>
      <c r="H41" s="9"/>
      <c r="I41" s="11"/>
      <c r="J41" s="6"/>
      <c r="K41" s="8">
        <v>12</v>
      </c>
      <c r="L41" s="9"/>
      <c r="M41" s="9"/>
      <c r="N41" s="11"/>
      <c r="O41" s="6"/>
      <c r="P41" s="8">
        <v>12</v>
      </c>
      <c r="Q41" s="9"/>
      <c r="R41" s="9"/>
      <c r="S41" s="11"/>
    </row>
    <row r="42" spans="1:19" x14ac:dyDescent="0.25">
      <c r="A42" s="8">
        <v>13</v>
      </c>
      <c r="B42" s="9"/>
      <c r="C42" s="9"/>
      <c r="D42" s="10"/>
      <c r="E42" s="6"/>
      <c r="F42" s="8">
        <v>13</v>
      </c>
      <c r="G42" s="9"/>
      <c r="H42" s="9"/>
      <c r="I42" s="11"/>
      <c r="J42" s="6"/>
      <c r="K42" s="8">
        <v>13</v>
      </c>
      <c r="L42" s="9"/>
      <c r="M42" s="9"/>
      <c r="N42" s="11"/>
      <c r="O42" s="6"/>
      <c r="P42" s="8">
        <v>13</v>
      </c>
      <c r="Q42" s="9"/>
      <c r="R42" s="9"/>
      <c r="S42" s="11"/>
    </row>
    <row r="43" spans="1:19" x14ac:dyDescent="0.25">
      <c r="A43" s="12">
        <v>14</v>
      </c>
      <c r="B43" s="9"/>
      <c r="C43" s="9"/>
      <c r="D43" s="10"/>
      <c r="E43" s="6"/>
      <c r="F43" s="8">
        <v>14</v>
      </c>
      <c r="G43" s="9"/>
      <c r="H43" s="9"/>
      <c r="I43" s="11"/>
      <c r="J43" s="6"/>
      <c r="K43" s="8">
        <v>14</v>
      </c>
      <c r="L43" s="9"/>
      <c r="M43" s="9"/>
      <c r="N43" s="11"/>
      <c r="O43" s="6"/>
      <c r="P43" s="8">
        <v>14</v>
      </c>
      <c r="Q43" s="9"/>
      <c r="R43" s="9"/>
      <c r="S43" s="11"/>
    </row>
    <row r="44" spans="1:19" x14ac:dyDescent="0.25">
      <c r="A44" s="12">
        <v>15</v>
      </c>
      <c r="B44" s="9"/>
      <c r="C44" s="9"/>
      <c r="D44" s="10"/>
      <c r="E44" s="6"/>
      <c r="F44" s="8">
        <v>15</v>
      </c>
      <c r="G44" s="9"/>
      <c r="H44" s="9"/>
      <c r="I44" s="11"/>
      <c r="J44" s="6"/>
      <c r="K44" s="8">
        <v>15</v>
      </c>
      <c r="L44" s="9"/>
      <c r="M44" s="9"/>
      <c r="N44" s="11"/>
      <c r="O44" s="6"/>
      <c r="P44" s="8">
        <v>15</v>
      </c>
      <c r="Q44" s="9"/>
      <c r="R44" s="9"/>
      <c r="S44" s="11"/>
    </row>
    <row r="45" spans="1:19" x14ac:dyDescent="0.25">
      <c r="A45" s="12">
        <v>16</v>
      </c>
      <c r="B45" s="9"/>
      <c r="C45" s="9"/>
      <c r="D45" s="10"/>
      <c r="E45" s="6"/>
      <c r="F45" s="8">
        <v>16</v>
      </c>
      <c r="G45" s="9"/>
      <c r="H45" s="9"/>
      <c r="I45" s="11"/>
      <c r="J45" s="6"/>
      <c r="K45" s="8">
        <v>16</v>
      </c>
      <c r="L45" s="9"/>
      <c r="M45" s="9"/>
      <c r="N45" s="11"/>
      <c r="O45" s="6"/>
      <c r="P45" s="8">
        <v>16</v>
      </c>
      <c r="Q45" s="9"/>
      <c r="R45" s="9"/>
      <c r="S45" s="11"/>
    </row>
    <row r="46" spans="1:19" x14ac:dyDescent="0.25">
      <c r="A46" s="12">
        <v>17</v>
      </c>
      <c r="B46" s="9"/>
      <c r="C46" s="9"/>
      <c r="D46" s="10"/>
      <c r="E46" s="6"/>
      <c r="F46" s="8">
        <v>17</v>
      </c>
      <c r="G46" s="9"/>
      <c r="H46" s="9"/>
      <c r="I46" s="11"/>
      <c r="J46" s="6"/>
      <c r="K46" s="8">
        <v>17</v>
      </c>
      <c r="L46" s="9"/>
      <c r="M46" s="9"/>
      <c r="N46" s="11"/>
      <c r="O46" s="6"/>
      <c r="P46" s="8">
        <v>17</v>
      </c>
      <c r="Q46" s="9"/>
      <c r="R46" s="9"/>
      <c r="S46" s="11"/>
    </row>
    <row r="47" spans="1:19" x14ac:dyDescent="0.25">
      <c r="A47" s="12">
        <v>18</v>
      </c>
      <c r="B47" s="9"/>
      <c r="C47" s="9"/>
      <c r="D47" s="10"/>
      <c r="E47" s="6"/>
      <c r="F47" s="8">
        <v>18</v>
      </c>
      <c r="G47" s="9"/>
      <c r="H47" s="9"/>
      <c r="I47" s="11"/>
      <c r="J47" s="6"/>
      <c r="K47" s="8">
        <v>18</v>
      </c>
      <c r="L47" s="9"/>
      <c r="M47" s="9"/>
      <c r="N47" s="11"/>
      <c r="O47" s="6"/>
      <c r="P47" s="12">
        <v>18</v>
      </c>
      <c r="Q47" s="9"/>
      <c r="R47" s="9"/>
      <c r="S47" s="11"/>
    </row>
    <row r="48" spans="1:19" x14ac:dyDescent="0.25">
      <c r="A48" s="12">
        <v>19</v>
      </c>
      <c r="B48" s="9"/>
      <c r="C48" s="9"/>
      <c r="D48" s="10"/>
      <c r="E48" s="6"/>
      <c r="F48" s="8">
        <v>19</v>
      </c>
      <c r="G48" s="9"/>
      <c r="H48" s="9"/>
      <c r="I48" s="11"/>
      <c r="J48" s="6"/>
      <c r="K48" s="8">
        <v>19</v>
      </c>
      <c r="L48" s="9"/>
      <c r="M48" s="9"/>
      <c r="N48" s="11"/>
      <c r="O48" s="6"/>
      <c r="P48" s="12">
        <v>19</v>
      </c>
      <c r="Q48" s="9"/>
      <c r="R48" s="9"/>
      <c r="S48" s="11"/>
    </row>
    <row r="49" spans="1:19" x14ac:dyDescent="0.25">
      <c r="A49" s="12">
        <v>20</v>
      </c>
      <c r="B49" s="9"/>
      <c r="C49" s="9"/>
      <c r="D49" s="10"/>
      <c r="E49" s="6"/>
      <c r="F49" s="8">
        <v>20</v>
      </c>
      <c r="G49" s="9"/>
      <c r="H49" s="9"/>
      <c r="I49" s="11"/>
      <c r="J49" s="6"/>
      <c r="K49" s="12">
        <v>20</v>
      </c>
      <c r="L49" s="9"/>
      <c r="M49" s="9"/>
      <c r="N49" s="11"/>
      <c r="O49" s="6"/>
      <c r="P49" s="12">
        <v>20</v>
      </c>
      <c r="Q49" s="9"/>
      <c r="R49" s="9"/>
      <c r="S49" s="11"/>
    </row>
    <row r="50" spans="1:19" x14ac:dyDescent="0.25">
      <c r="A50" s="18"/>
      <c r="B50" s="20"/>
      <c r="C50" s="21" t="s">
        <v>11</v>
      </c>
      <c r="D50" s="10">
        <f>SUM(D30:D49)</f>
        <v>0</v>
      </c>
      <c r="E50" s="6"/>
      <c r="F50" s="19"/>
      <c r="G50" s="20"/>
      <c r="H50" s="21" t="s">
        <v>11</v>
      </c>
      <c r="I50" s="11">
        <f>SUM(I30:I49)</f>
        <v>0</v>
      </c>
      <c r="J50" s="6"/>
      <c r="K50" s="18"/>
      <c r="L50" s="20"/>
      <c r="M50" s="21" t="s">
        <v>11</v>
      </c>
      <c r="N50" s="11">
        <f>SUM(N30:N49)</f>
        <v>0</v>
      </c>
      <c r="O50" s="6"/>
      <c r="P50" s="18"/>
      <c r="Q50" s="20"/>
      <c r="R50" s="21" t="s">
        <v>11</v>
      </c>
      <c r="S50" s="11">
        <f>SUM(S30:S49)</f>
        <v>0</v>
      </c>
    </row>
    <row r="52" spans="1:19" ht="21" thickBot="1" x14ac:dyDescent="0.35">
      <c r="A52" s="80" t="s">
        <v>2</v>
      </c>
      <c r="B52" s="80"/>
      <c r="C52" s="80"/>
      <c r="D52" s="80"/>
      <c r="E52" s="1"/>
      <c r="F52" s="80" t="s">
        <v>3</v>
      </c>
      <c r="G52" s="80"/>
      <c r="H52" s="80"/>
      <c r="I52" s="80"/>
      <c r="J52" s="1"/>
      <c r="K52" s="80" t="s">
        <v>3</v>
      </c>
      <c r="L52" s="80"/>
      <c r="M52" s="80"/>
      <c r="N52" s="80"/>
      <c r="O52" s="1"/>
      <c r="P52" s="80" t="s">
        <v>3</v>
      </c>
      <c r="Q52" s="80"/>
      <c r="R52" s="80"/>
      <c r="S52" s="80"/>
    </row>
    <row r="53" spans="1:19" ht="18" x14ac:dyDescent="0.25">
      <c r="A53" s="78" t="s">
        <v>16</v>
      </c>
      <c r="B53" s="79"/>
      <c r="C53" s="79"/>
      <c r="D53" s="79"/>
      <c r="E53" s="2"/>
      <c r="F53" s="78" t="s">
        <v>17</v>
      </c>
      <c r="G53" s="79"/>
      <c r="H53" s="79"/>
      <c r="I53" s="79"/>
      <c r="J53" s="2"/>
      <c r="K53" s="78" t="s">
        <v>18</v>
      </c>
      <c r="L53" s="79"/>
      <c r="M53" s="79"/>
      <c r="N53" s="79"/>
      <c r="O53" s="2"/>
      <c r="P53" s="78" t="s">
        <v>19</v>
      </c>
      <c r="Q53" s="79"/>
      <c r="R53" s="79"/>
      <c r="S53" s="79"/>
    </row>
    <row r="54" spans="1:19" ht="15.75" thickBot="1" x14ac:dyDescent="0.3">
      <c r="A54" s="13"/>
      <c r="B54" s="14" t="s">
        <v>8</v>
      </c>
      <c r="C54" s="14" t="s">
        <v>9</v>
      </c>
      <c r="D54" s="14" t="s">
        <v>10</v>
      </c>
      <c r="E54" s="15"/>
      <c r="F54" s="16"/>
      <c r="G54" s="14" t="s">
        <v>8</v>
      </c>
      <c r="H54" s="14" t="s">
        <v>9</v>
      </c>
      <c r="I54" s="14" t="s">
        <v>10</v>
      </c>
      <c r="J54" s="15"/>
      <c r="K54" s="16"/>
      <c r="L54" s="14" t="s">
        <v>8</v>
      </c>
      <c r="M54" s="14" t="s">
        <v>9</v>
      </c>
      <c r="N54" s="14" t="s">
        <v>10</v>
      </c>
      <c r="O54" s="15"/>
      <c r="P54" s="16"/>
      <c r="Q54" s="14" t="s">
        <v>8</v>
      </c>
      <c r="R54" s="14" t="s">
        <v>9</v>
      </c>
      <c r="S54" s="14" t="s">
        <v>10</v>
      </c>
    </row>
    <row r="55" spans="1:19" x14ac:dyDescent="0.25">
      <c r="A55" s="3">
        <v>1</v>
      </c>
      <c r="B55" s="4"/>
      <c r="C55" s="4"/>
      <c r="D55" s="5"/>
      <c r="E55" s="6"/>
      <c r="F55" s="3">
        <v>1</v>
      </c>
      <c r="G55" s="4"/>
      <c r="H55" s="4"/>
      <c r="I55" s="7"/>
      <c r="J55" s="6"/>
      <c r="K55" s="3">
        <v>1</v>
      </c>
      <c r="L55" s="4"/>
      <c r="M55" s="4"/>
      <c r="N55" s="7"/>
      <c r="O55" s="6"/>
      <c r="P55" s="3">
        <v>1</v>
      </c>
      <c r="Q55" s="4"/>
      <c r="R55" s="4"/>
      <c r="S55" s="7"/>
    </row>
    <row r="56" spans="1:19" x14ac:dyDescent="0.25">
      <c r="A56" s="8">
        <v>2</v>
      </c>
      <c r="B56" s="9"/>
      <c r="C56" s="9"/>
      <c r="D56" s="10"/>
      <c r="E56" s="6"/>
      <c r="F56" s="8">
        <v>2</v>
      </c>
      <c r="G56" s="9"/>
      <c r="H56" s="9"/>
      <c r="I56" s="11"/>
      <c r="J56" s="6"/>
      <c r="K56" s="8">
        <v>2</v>
      </c>
      <c r="L56" s="9"/>
      <c r="M56" s="9"/>
      <c r="N56" s="11"/>
      <c r="O56" s="6"/>
      <c r="P56" s="8">
        <v>2</v>
      </c>
      <c r="Q56" s="9"/>
      <c r="R56" s="9"/>
      <c r="S56" s="11"/>
    </row>
    <row r="57" spans="1:19" x14ac:dyDescent="0.25">
      <c r="A57" s="8">
        <v>3</v>
      </c>
      <c r="B57" s="9"/>
      <c r="C57" s="9"/>
      <c r="D57" s="10"/>
      <c r="E57" s="6"/>
      <c r="F57" s="8">
        <v>3</v>
      </c>
      <c r="G57" s="9"/>
      <c r="H57" s="9"/>
      <c r="I57" s="11"/>
      <c r="J57" s="6"/>
      <c r="K57" s="8">
        <v>3</v>
      </c>
      <c r="L57" s="9"/>
      <c r="M57" s="9"/>
      <c r="N57" s="11"/>
      <c r="O57" s="6"/>
      <c r="P57" s="8">
        <v>3</v>
      </c>
      <c r="Q57" s="9"/>
      <c r="R57" s="9"/>
      <c r="S57" s="11"/>
    </row>
    <row r="58" spans="1:19" x14ac:dyDescent="0.25">
      <c r="A58" s="8">
        <v>4</v>
      </c>
      <c r="B58" s="9"/>
      <c r="C58" s="9"/>
      <c r="D58" s="10"/>
      <c r="E58" s="6"/>
      <c r="F58" s="8">
        <v>4</v>
      </c>
      <c r="G58" s="9"/>
      <c r="H58" s="9"/>
      <c r="I58" s="11"/>
      <c r="J58" s="6"/>
      <c r="K58" s="8">
        <v>4</v>
      </c>
      <c r="L58" s="9"/>
      <c r="M58" s="9"/>
      <c r="N58" s="11"/>
      <c r="O58" s="6"/>
      <c r="P58" s="8">
        <v>4</v>
      </c>
      <c r="Q58" s="9"/>
      <c r="R58" s="9"/>
      <c r="S58" s="11"/>
    </row>
    <row r="59" spans="1:19" x14ac:dyDescent="0.25">
      <c r="A59" s="8">
        <v>5</v>
      </c>
      <c r="B59" s="9"/>
      <c r="C59" s="9"/>
      <c r="D59" s="10"/>
      <c r="E59" s="6"/>
      <c r="F59" s="8">
        <v>5</v>
      </c>
      <c r="G59" s="9"/>
      <c r="H59" s="9"/>
      <c r="I59" s="11"/>
      <c r="J59" s="6"/>
      <c r="K59" s="8">
        <v>5</v>
      </c>
      <c r="L59" s="9"/>
      <c r="M59" s="9"/>
      <c r="N59" s="11"/>
      <c r="O59" s="6"/>
      <c r="P59" s="8">
        <v>5</v>
      </c>
      <c r="Q59" s="9"/>
      <c r="R59" s="9"/>
      <c r="S59" s="11"/>
    </row>
    <row r="60" spans="1:19" x14ac:dyDescent="0.25">
      <c r="A60" s="8">
        <v>6</v>
      </c>
      <c r="B60" s="9"/>
      <c r="C60" s="9"/>
      <c r="D60" s="10"/>
      <c r="E60" s="6"/>
      <c r="F60" s="8">
        <v>6</v>
      </c>
      <c r="G60" s="9"/>
      <c r="H60" s="9"/>
      <c r="I60" s="11"/>
      <c r="J60" s="6"/>
      <c r="K60" s="8">
        <v>6</v>
      </c>
      <c r="L60" s="9"/>
      <c r="M60" s="9"/>
      <c r="N60" s="11"/>
      <c r="O60" s="6"/>
      <c r="P60" s="8">
        <v>6</v>
      </c>
      <c r="Q60" s="9"/>
      <c r="R60" s="9"/>
      <c r="S60" s="11"/>
    </row>
    <row r="61" spans="1:19" x14ac:dyDescent="0.25">
      <c r="A61" s="8">
        <v>7</v>
      </c>
      <c r="B61" s="9"/>
      <c r="C61" s="9"/>
      <c r="D61" s="10"/>
      <c r="E61" s="6"/>
      <c r="F61" s="8">
        <v>7</v>
      </c>
      <c r="G61" s="9"/>
      <c r="H61" s="9"/>
      <c r="I61" s="11"/>
      <c r="J61" s="6"/>
      <c r="K61" s="8">
        <v>7</v>
      </c>
      <c r="L61" s="9"/>
      <c r="M61" s="9"/>
      <c r="N61" s="11"/>
      <c r="O61" s="6"/>
      <c r="P61" s="8">
        <v>7</v>
      </c>
      <c r="Q61" s="9"/>
      <c r="R61" s="9"/>
      <c r="S61" s="11"/>
    </row>
    <row r="62" spans="1:19" x14ac:dyDescent="0.25">
      <c r="A62" s="8">
        <v>8</v>
      </c>
      <c r="B62" s="9"/>
      <c r="C62" s="9"/>
      <c r="D62" s="10"/>
      <c r="E62" s="6"/>
      <c r="F62" s="8">
        <v>8</v>
      </c>
      <c r="G62" s="9"/>
      <c r="H62" s="9"/>
      <c r="I62" s="11"/>
      <c r="J62" s="6"/>
      <c r="K62" s="8">
        <v>8</v>
      </c>
      <c r="L62" s="9"/>
      <c r="M62" s="9"/>
      <c r="N62" s="11"/>
      <c r="O62" s="6"/>
      <c r="P62" s="8">
        <v>8</v>
      </c>
      <c r="Q62" s="9"/>
      <c r="R62" s="9"/>
      <c r="S62" s="11"/>
    </row>
    <row r="63" spans="1:19" x14ac:dyDescent="0.25">
      <c r="A63" s="8">
        <v>9</v>
      </c>
      <c r="B63" s="9"/>
      <c r="C63" s="9"/>
      <c r="D63" s="10"/>
      <c r="E63" s="6"/>
      <c r="F63" s="8">
        <v>9</v>
      </c>
      <c r="G63" s="9"/>
      <c r="H63" s="9"/>
      <c r="I63" s="11"/>
      <c r="J63" s="6"/>
      <c r="K63" s="8">
        <v>9</v>
      </c>
      <c r="L63" s="9"/>
      <c r="M63" s="9"/>
      <c r="N63" s="11"/>
      <c r="O63" s="6"/>
      <c r="P63" s="8">
        <v>9</v>
      </c>
      <c r="Q63" s="9"/>
      <c r="R63" s="9"/>
      <c r="S63" s="11"/>
    </row>
    <row r="64" spans="1:19" x14ac:dyDescent="0.25">
      <c r="A64" s="8">
        <v>10</v>
      </c>
      <c r="B64" s="9"/>
      <c r="C64" s="9"/>
      <c r="D64" s="10"/>
      <c r="E64" s="6"/>
      <c r="F64" s="8">
        <v>10</v>
      </c>
      <c r="G64" s="9"/>
      <c r="H64" s="9"/>
      <c r="I64" s="11"/>
      <c r="J64" s="6"/>
      <c r="K64" s="8">
        <v>10</v>
      </c>
      <c r="L64" s="9"/>
      <c r="M64" s="9"/>
      <c r="N64" s="11"/>
      <c r="O64" s="6"/>
      <c r="P64" s="8">
        <v>10</v>
      </c>
      <c r="Q64" s="9"/>
      <c r="R64" s="9"/>
      <c r="S64" s="11"/>
    </row>
    <row r="65" spans="1:19" x14ac:dyDescent="0.25">
      <c r="A65" s="8">
        <v>11</v>
      </c>
      <c r="B65" s="9"/>
      <c r="C65" s="9"/>
      <c r="D65" s="10"/>
      <c r="E65" s="6"/>
      <c r="F65" s="8">
        <v>11</v>
      </c>
      <c r="G65" s="9"/>
      <c r="H65" s="9"/>
      <c r="I65" s="11"/>
      <c r="J65" s="6"/>
      <c r="K65" s="8">
        <v>11</v>
      </c>
      <c r="L65" s="9"/>
      <c r="M65" s="9"/>
      <c r="N65" s="11"/>
      <c r="O65" s="6"/>
      <c r="P65" s="8">
        <v>11</v>
      </c>
      <c r="Q65" s="9"/>
      <c r="R65" s="9"/>
      <c r="S65" s="11"/>
    </row>
    <row r="66" spans="1:19" x14ac:dyDescent="0.25">
      <c r="A66" s="8">
        <v>12</v>
      </c>
      <c r="B66" s="9"/>
      <c r="C66" s="9"/>
      <c r="D66" s="10"/>
      <c r="E66" s="6"/>
      <c r="F66" s="8">
        <v>12</v>
      </c>
      <c r="G66" s="9"/>
      <c r="H66" s="9"/>
      <c r="I66" s="11"/>
      <c r="J66" s="6"/>
      <c r="K66" s="8">
        <v>12</v>
      </c>
      <c r="L66" s="9"/>
      <c r="M66" s="9"/>
      <c r="N66" s="11"/>
      <c r="O66" s="6"/>
      <c r="P66" s="8">
        <v>12</v>
      </c>
      <c r="Q66" s="9"/>
      <c r="R66" s="9"/>
      <c r="S66" s="11"/>
    </row>
    <row r="67" spans="1:19" x14ac:dyDescent="0.25">
      <c r="A67" s="8">
        <v>13</v>
      </c>
      <c r="B67" s="9"/>
      <c r="C67" s="9"/>
      <c r="D67" s="10"/>
      <c r="E67" s="6"/>
      <c r="F67" s="8">
        <v>13</v>
      </c>
      <c r="G67" s="9"/>
      <c r="H67" s="9"/>
      <c r="I67" s="11"/>
      <c r="J67" s="6"/>
      <c r="K67" s="8">
        <v>13</v>
      </c>
      <c r="L67" s="9"/>
      <c r="M67" s="9"/>
      <c r="N67" s="11"/>
      <c r="O67" s="6"/>
      <c r="P67" s="8">
        <v>13</v>
      </c>
      <c r="Q67" s="9"/>
      <c r="R67" s="9"/>
      <c r="S67" s="11"/>
    </row>
    <row r="68" spans="1:19" x14ac:dyDescent="0.25">
      <c r="A68" s="12">
        <v>14</v>
      </c>
      <c r="B68" s="9"/>
      <c r="C68" s="9"/>
      <c r="D68" s="10"/>
      <c r="E68" s="6"/>
      <c r="F68" s="8">
        <v>14</v>
      </c>
      <c r="G68" s="9"/>
      <c r="H68" s="9"/>
      <c r="I68" s="11"/>
      <c r="J68" s="6"/>
      <c r="K68" s="8">
        <v>14</v>
      </c>
      <c r="L68" s="9"/>
      <c r="M68" s="9"/>
      <c r="N68" s="11"/>
      <c r="O68" s="6"/>
      <c r="P68" s="8">
        <v>14</v>
      </c>
      <c r="Q68" s="9"/>
      <c r="R68" s="9"/>
      <c r="S68" s="11"/>
    </row>
    <row r="69" spans="1:19" x14ac:dyDescent="0.25">
      <c r="A69" s="12">
        <v>15</v>
      </c>
      <c r="B69" s="9"/>
      <c r="C69" s="9"/>
      <c r="D69" s="10"/>
      <c r="E69" s="6"/>
      <c r="F69" s="8">
        <v>15</v>
      </c>
      <c r="G69" s="9"/>
      <c r="H69" s="9"/>
      <c r="I69" s="11"/>
      <c r="J69" s="6"/>
      <c r="K69" s="8">
        <v>15</v>
      </c>
      <c r="L69" s="9"/>
      <c r="M69" s="9"/>
      <c r="N69" s="11"/>
      <c r="O69" s="6"/>
      <c r="P69" s="8">
        <v>15</v>
      </c>
      <c r="Q69" s="9"/>
      <c r="R69" s="9"/>
      <c r="S69" s="11"/>
    </row>
    <row r="70" spans="1:19" x14ac:dyDescent="0.25">
      <c r="A70" s="12">
        <v>16</v>
      </c>
      <c r="B70" s="9"/>
      <c r="C70" s="9"/>
      <c r="D70" s="10"/>
      <c r="E70" s="6"/>
      <c r="F70" s="8">
        <v>16</v>
      </c>
      <c r="G70" s="9"/>
      <c r="H70" s="9"/>
      <c r="I70" s="11"/>
      <c r="J70" s="6"/>
      <c r="K70" s="8">
        <v>16</v>
      </c>
      <c r="L70" s="9"/>
      <c r="M70" s="9"/>
      <c r="N70" s="11"/>
      <c r="O70" s="6"/>
      <c r="P70" s="8">
        <v>16</v>
      </c>
      <c r="Q70" s="9"/>
      <c r="R70" s="9"/>
      <c r="S70" s="11"/>
    </row>
    <row r="71" spans="1:19" x14ac:dyDescent="0.25">
      <c r="A71" s="12">
        <v>17</v>
      </c>
      <c r="B71" s="9"/>
      <c r="C71" s="9"/>
      <c r="D71" s="10"/>
      <c r="E71" s="6"/>
      <c r="F71" s="8">
        <v>17</v>
      </c>
      <c r="G71" s="9"/>
      <c r="H71" s="9"/>
      <c r="I71" s="11"/>
      <c r="J71" s="6"/>
      <c r="K71" s="8">
        <v>17</v>
      </c>
      <c r="L71" s="9"/>
      <c r="M71" s="9"/>
      <c r="N71" s="11"/>
      <c r="O71" s="6"/>
      <c r="P71" s="8">
        <v>17</v>
      </c>
      <c r="Q71" s="9"/>
      <c r="R71" s="9"/>
      <c r="S71" s="11"/>
    </row>
    <row r="72" spans="1:19" x14ac:dyDescent="0.25">
      <c r="A72" s="12">
        <v>18</v>
      </c>
      <c r="B72" s="9"/>
      <c r="C72" s="9"/>
      <c r="D72" s="10"/>
      <c r="E72" s="6"/>
      <c r="F72" s="8">
        <v>18</v>
      </c>
      <c r="G72" s="9"/>
      <c r="H72" s="9"/>
      <c r="I72" s="11"/>
      <c r="J72" s="6"/>
      <c r="K72" s="8">
        <v>18</v>
      </c>
      <c r="L72" s="9"/>
      <c r="M72" s="9"/>
      <c r="N72" s="11"/>
      <c r="O72" s="6"/>
      <c r="P72" s="12">
        <v>18</v>
      </c>
      <c r="Q72" s="9"/>
      <c r="R72" s="9"/>
      <c r="S72" s="11"/>
    </row>
    <row r="73" spans="1:19" x14ac:dyDescent="0.25">
      <c r="A73" s="12">
        <v>19</v>
      </c>
      <c r="B73" s="9"/>
      <c r="C73" s="9"/>
      <c r="D73" s="10"/>
      <c r="E73" s="6"/>
      <c r="F73" s="8">
        <v>19</v>
      </c>
      <c r="G73" s="9"/>
      <c r="H73" s="9"/>
      <c r="I73" s="11"/>
      <c r="J73" s="6"/>
      <c r="K73" s="8">
        <v>19</v>
      </c>
      <c r="L73" s="9"/>
      <c r="M73" s="9"/>
      <c r="N73" s="11"/>
      <c r="O73" s="6"/>
      <c r="P73" s="12">
        <v>19</v>
      </c>
      <c r="Q73" s="9"/>
      <c r="R73" s="9"/>
      <c r="S73" s="11"/>
    </row>
    <row r="74" spans="1:19" x14ac:dyDescent="0.25">
      <c r="A74" s="12">
        <v>20</v>
      </c>
      <c r="B74" s="9"/>
      <c r="C74" s="9"/>
      <c r="D74" s="10"/>
      <c r="E74" s="6"/>
      <c r="F74" s="8">
        <v>20</v>
      </c>
      <c r="G74" s="9"/>
      <c r="H74" s="9"/>
      <c r="I74" s="11"/>
      <c r="J74" s="6"/>
      <c r="K74" s="12">
        <v>20</v>
      </c>
      <c r="L74" s="9"/>
      <c r="M74" s="9"/>
      <c r="N74" s="11"/>
      <c r="O74" s="6"/>
      <c r="P74" s="12">
        <v>20</v>
      </c>
      <c r="Q74" s="9"/>
      <c r="R74" s="9"/>
      <c r="S74" s="11"/>
    </row>
    <row r="75" spans="1:19" x14ac:dyDescent="0.25">
      <c r="A75" s="18"/>
      <c r="B75" s="20"/>
      <c r="C75" s="21" t="s">
        <v>11</v>
      </c>
      <c r="D75" s="10">
        <f>SUM(D55:D74)</f>
        <v>0</v>
      </c>
      <c r="E75" s="6"/>
      <c r="F75" s="19"/>
      <c r="G75" s="20"/>
      <c r="H75" s="21" t="s">
        <v>11</v>
      </c>
      <c r="I75" s="11">
        <f>SUM(I55:I74)</f>
        <v>0</v>
      </c>
      <c r="J75" s="6"/>
      <c r="K75" s="18"/>
      <c r="L75" s="20"/>
      <c r="M75" s="21" t="s">
        <v>11</v>
      </c>
      <c r="N75" s="11">
        <f>SUM(N55:N74)</f>
        <v>0</v>
      </c>
      <c r="O75" s="6"/>
      <c r="P75" s="18"/>
      <c r="Q75" s="20"/>
      <c r="R75" s="21" t="s">
        <v>11</v>
      </c>
      <c r="S75" s="11">
        <f>SUM(S55:S74)</f>
        <v>0</v>
      </c>
    </row>
  </sheetData>
  <mergeCells count="25">
    <mergeCell ref="A1:Q1"/>
    <mergeCell ref="A52:D52"/>
    <mergeCell ref="F52:I52"/>
    <mergeCell ref="K52:N52"/>
    <mergeCell ref="P52:S52"/>
    <mergeCell ref="A2:D2"/>
    <mergeCell ref="F2:I2"/>
    <mergeCell ref="K2:N2"/>
    <mergeCell ref="P2:S2"/>
    <mergeCell ref="A3:D3"/>
    <mergeCell ref="F3:I3"/>
    <mergeCell ref="K3:N3"/>
    <mergeCell ref="P3:S3"/>
    <mergeCell ref="A53:D53"/>
    <mergeCell ref="F53:I53"/>
    <mergeCell ref="K53:N53"/>
    <mergeCell ref="P53:S53"/>
    <mergeCell ref="A27:D27"/>
    <mergeCell ref="F27:I27"/>
    <mergeCell ref="K27:N27"/>
    <mergeCell ref="P27:S27"/>
    <mergeCell ref="A28:D28"/>
    <mergeCell ref="F28:I28"/>
    <mergeCell ref="K28:N28"/>
    <mergeCell ref="P28:S28"/>
  </mergeCells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B053-9FF8-4160-AB57-454D93E3CC91}">
  <dimension ref="A1:I24"/>
  <sheetViews>
    <sheetView workbookViewId="0">
      <selection activeCell="A21" sqref="A21"/>
    </sheetView>
  </sheetViews>
  <sheetFormatPr defaultRowHeight="15" customHeight="1" x14ac:dyDescent="0.25"/>
  <cols>
    <col min="1" max="1" width="39.85546875" bestFit="1" customWidth="1"/>
    <col min="2" max="4" width="22.5703125" customWidth="1"/>
    <col min="5" max="5" width="24.7109375" style="6" bestFit="1" customWidth="1"/>
    <col min="6" max="6" width="20.7109375" hidden="1" customWidth="1"/>
    <col min="7" max="7" width="33" style="35" hidden="1" customWidth="1"/>
    <col min="8" max="8" width="14.7109375" hidden="1" customWidth="1"/>
    <col min="9" max="9" width="8.7109375" hidden="1" customWidth="1"/>
    <col min="10" max="10" width="0" hidden="1" customWidth="1"/>
  </cols>
  <sheetData>
    <row r="1" spans="1:9" ht="15" customHeight="1" x14ac:dyDescent="0.25">
      <c r="A1" s="40" t="s">
        <v>20</v>
      </c>
      <c r="B1" s="40" t="s">
        <v>21</v>
      </c>
      <c r="C1" s="40" t="s">
        <v>87</v>
      </c>
      <c r="D1" s="40" t="s">
        <v>88</v>
      </c>
      <c r="E1" s="41" t="s">
        <v>22</v>
      </c>
      <c r="F1" s="40" t="s">
        <v>23</v>
      </c>
      <c r="G1" s="63" t="s">
        <v>24</v>
      </c>
      <c r="H1" s="66" t="s">
        <v>81</v>
      </c>
      <c r="I1" s="70"/>
    </row>
    <row r="2" spans="1:9" ht="15" customHeight="1" x14ac:dyDescent="0.25">
      <c r="A2" s="36" t="s">
        <v>25</v>
      </c>
      <c r="B2" s="75">
        <v>75</v>
      </c>
      <c r="C2" s="36">
        <v>30</v>
      </c>
      <c r="D2" s="36">
        <v>15</v>
      </c>
      <c r="E2" s="77"/>
      <c r="F2" s="36">
        <f t="shared" ref="F2:F19" si="0">E2*B2</f>
        <v>0</v>
      </c>
      <c r="G2" s="64">
        <f t="shared" ref="G2:G19" si="1">F2/60</f>
        <v>0</v>
      </c>
      <c r="H2" s="67"/>
    </row>
    <row r="3" spans="1:9" ht="15" customHeight="1" x14ac:dyDescent="0.25">
      <c r="A3" s="36" t="s">
        <v>26</v>
      </c>
      <c r="B3" s="75">
        <v>40</v>
      </c>
      <c r="C3" s="36">
        <v>30</v>
      </c>
      <c r="D3" s="36">
        <v>15</v>
      </c>
      <c r="E3" s="77"/>
      <c r="F3" s="36">
        <f t="shared" si="0"/>
        <v>0</v>
      </c>
      <c r="G3" s="64">
        <f t="shared" si="1"/>
        <v>0</v>
      </c>
      <c r="H3" s="67"/>
    </row>
    <row r="4" spans="1:9" ht="15" customHeight="1" x14ac:dyDescent="0.25">
      <c r="A4" s="36" t="s">
        <v>27</v>
      </c>
      <c r="B4" s="75">
        <v>45</v>
      </c>
      <c r="C4" s="36">
        <v>30</v>
      </c>
      <c r="D4" s="36">
        <v>15</v>
      </c>
      <c r="E4" s="77"/>
      <c r="F4" s="36">
        <f t="shared" si="0"/>
        <v>0</v>
      </c>
      <c r="G4" s="64">
        <f t="shared" ref="G4" si="2">F4/60</f>
        <v>0</v>
      </c>
      <c r="H4" s="67"/>
    </row>
    <row r="5" spans="1:9" ht="15" customHeight="1" x14ac:dyDescent="0.25">
      <c r="A5" s="36" t="s">
        <v>28</v>
      </c>
      <c r="B5" s="76">
        <v>45</v>
      </c>
      <c r="C5" s="36">
        <v>30</v>
      </c>
      <c r="D5" s="36">
        <v>15</v>
      </c>
      <c r="E5" s="77"/>
      <c r="F5" s="36">
        <f t="shared" si="0"/>
        <v>0</v>
      </c>
      <c r="G5" s="64">
        <f t="shared" si="1"/>
        <v>0</v>
      </c>
      <c r="H5" s="67">
        <v>15</v>
      </c>
    </row>
    <row r="6" spans="1:9" ht="15" customHeight="1" x14ac:dyDescent="0.25">
      <c r="A6" s="36" t="s">
        <v>29</v>
      </c>
      <c r="B6" s="75">
        <v>60</v>
      </c>
      <c r="C6" s="36">
        <v>30</v>
      </c>
      <c r="D6" s="36">
        <v>15</v>
      </c>
      <c r="E6" s="77"/>
      <c r="F6" s="36">
        <f t="shared" si="0"/>
        <v>0</v>
      </c>
      <c r="G6" s="64">
        <f t="shared" si="1"/>
        <v>0</v>
      </c>
      <c r="H6" s="67">
        <v>15</v>
      </c>
    </row>
    <row r="7" spans="1:9" ht="15" customHeight="1" x14ac:dyDescent="0.25">
      <c r="A7" s="36" t="s">
        <v>30</v>
      </c>
      <c r="B7" s="75">
        <v>30</v>
      </c>
      <c r="C7" s="36">
        <v>30</v>
      </c>
      <c r="D7" s="36">
        <v>15</v>
      </c>
      <c r="E7" s="77"/>
      <c r="F7" s="36">
        <f t="shared" si="0"/>
        <v>0</v>
      </c>
      <c r="G7" s="64">
        <f t="shared" si="1"/>
        <v>0</v>
      </c>
      <c r="H7" s="67"/>
    </row>
    <row r="8" spans="1:9" ht="15" customHeight="1" x14ac:dyDescent="0.25">
      <c r="A8" s="36" t="s">
        <v>31</v>
      </c>
      <c r="B8" s="75">
        <v>75</v>
      </c>
      <c r="C8" s="36">
        <v>30</v>
      </c>
      <c r="D8" s="36">
        <v>15</v>
      </c>
      <c r="E8" s="77"/>
      <c r="F8" s="36">
        <f t="shared" si="0"/>
        <v>0</v>
      </c>
      <c r="G8" s="64">
        <f t="shared" si="1"/>
        <v>0</v>
      </c>
      <c r="H8" s="67"/>
    </row>
    <row r="9" spans="1:9" ht="15" customHeight="1" x14ac:dyDescent="0.25">
      <c r="A9" s="36" t="s">
        <v>32</v>
      </c>
      <c r="B9" s="75">
        <v>30</v>
      </c>
      <c r="C9" s="36">
        <v>30</v>
      </c>
      <c r="D9" s="36">
        <v>15</v>
      </c>
      <c r="E9" s="77"/>
      <c r="F9" s="36">
        <f t="shared" si="0"/>
        <v>0</v>
      </c>
      <c r="G9" s="64">
        <f t="shared" si="1"/>
        <v>0</v>
      </c>
      <c r="H9" s="67"/>
    </row>
    <row r="10" spans="1:9" ht="15" customHeight="1" x14ac:dyDescent="0.25">
      <c r="A10" s="36" t="s">
        <v>93</v>
      </c>
      <c r="B10" s="75">
        <v>120</v>
      </c>
      <c r="C10" s="36">
        <v>30</v>
      </c>
      <c r="D10" s="36">
        <v>15</v>
      </c>
      <c r="E10" s="77"/>
      <c r="F10" s="36">
        <f t="shared" si="0"/>
        <v>0</v>
      </c>
      <c r="G10" s="64">
        <f t="shared" si="1"/>
        <v>0</v>
      </c>
      <c r="H10" s="67"/>
    </row>
    <row r="11" spans="1:9" ht="15" customHeight="1" x14ac:dyDescent="0.25">
      <c r="A11" s="36" t="s">
        <v>33</v>
      </c>
      <c r="B11" s="75">
        <v>45</v>
      </c>
      <c r="C11" s="36">
        <v>30</v>
      </c>
      <c r="D11" s="36">
        <v>15</v>
      </c>
      <c r="E11" s="77"/>
      <c r="F11" s="36">
        <f t="shared" si="0"/>
        <v>0</v>
      </c>
      <c r="G11" s="64">
        <f t="shared" si="1"/>
        <v>0</v>
      </c>
      <c r="H11" s="67"/>
    </row>
    <row r="12" spans="1:9" ht="15" customHeight="1" x14ac:dyDescent="0.25">
      <c r="A12" s="36" t="s">
        <v>34</v>
      </c>
      <c r="B12" s="75">
        <v>45</v>
      </c>
      <c r="C12" s="36">
        <v>30</v>
      </c>
      <c r="D12" s="36">
        <v>15</v>
      </c>
      <c r="E12" s="77"/>
      <c r="F12" s="36">
        <f t="shared" si="0"/>
        <v>0</v>
      </c>
      <c r="G12" s="64">
        <f t="shared" si="1"/>
        <v>0</v>
      </c>
      <c r="H12" s="67"/>
    </row>
    <row r="13" spans="1:9" ht="15" customHeight="1" x14ac:dyDescent="0.25">
      <c r="A13" s="36" t="s">
        <v>78</v>
      </c>
      <c r="B13" s="75">
        <v>30</v>
      </c>
      <c r="C13" s="36">
        <v>30</v>
      </c>
      <c r="D13" s="36">
        <v>15</v>
      </c>
      <c r="E13" s="77"/>
      <c r="F13" s="36">
        <f t="shared" si="0"/>
        <v>0</v>
      </c>
      <c r="G13" s="64">
        <f t="shared" si="1"/>
        <v>0</v>
      </c>
      <c r="H13" s="67"/>
    </row>
    <row r="14" spans="1:9" ht="15" customHeight="1" x14ac:dyDescent="0.25">
      <c r="A14" s="36" t="s">
        <v>35</v>
      </c>
      <c r="B14" s="75">
        <v>60</v>
      </c>
      <c r="C14" s="36">
        <v>30</v>
      </c>
      <c r="D14" s="36">
        <v>15</v>
      </c>
      <c r="E14" s="77"/>
      <c r="F14" s="36">
        <f t="shared" si="0"/>
        <v>0</v>
      </c>
      <c r="G14" s="64">
        <f t="shared" si="1"/>
        <v>0</v>
      </c>
      <c r="H14" s="67"/>
    </row>
    <row r="15" spans="1:9" ht="15" customHeight="1" x14ac:dyDescent="0.25">
      <c r="A15" s="36" t="s">
        <v>36</v>
      </c>
      <c r="B15" s="75">
        <v>30</v>
      </c>
      <c r="C15" s="36">
        <v>30</v>
      </c>
      <c r="D15" s="36">
        <v>15</v>
      </c>
      <c r="E15" s="77"/>
      <c r="F15" s="36">
        <f>E15*B15</f>
        <v>0</v>
      </c>
      <c r="G15" s="64">
        <f>F15/60</f>
        <v>0</v>
      </c>
      <c r="H15" s="67"/>
    </row>
    <row r="16" spans="1:9" ht="15" customHeight="1" x14ac:dyDescent="0.25">
      <c r="A16" s="36" t="s">
        <v>37</v>
      </c>
      <c r="B16" s="75">
        <v>45</v>
      </c>
      <c r="C16" s="36">
        <v>30</v>
      </c>
      <c r="D16" s="36">
        <v>15</v>
      </c>
      <c r="E16" s="77"/>
      <c r="F16" s="36">
        <f t="shared" si="0"/>
        <v>0</v>
      </c>
      <c r="G16" s="64">
        <f t="shared" si="1"/>
        <v>0</v>
      </c>
      <c r="H16" s="67"/>
    </row>
    <row r="17" spans="1:8" ht="15" customHeight="1" x14ac:dyDescent="0.25">
      <c r="A17" s="36" t="s">
        <v>38</v>
      </c>
      <c r="B17" s="75">
        <v>30</v>
      </c>
      <c r="C17" s="36">
        <v>30</v>
      </c>
      <c r="D17" s="36">
        <v>15</v>
      </c>
      <c r="E17" s="77"/>
      <c r="F17" s="36">
        <f t="shared" si="0"/>
        <v>0</v>
      </c>
      <c r="G17" s="64">
        <f t="shared" si="1"/>
        <v>0</v>
      </c>
      <c r="H17" s="67"/>
    </row>
    <row r="18" spans="1:8" ht="15" customHeight="1" x14ac:dyDescent="0.25">
      <c r="A18" s="36" t="s">
        <v>39</v>
      </c>
      <c r="B18" s="75">
        <v>30</v>
      </c>
      <c r="C18" s="36">
        <v>30</v>
      </c>
      <c r="D18" s="36">
        <v>15</v>
      </c>
      <c r="E18" s="77"/>
      <c r="F18" s="36">
        <f t="shared" si="0"/>
        <v>0</v>
      </c>
      <c r="G18" s="64">
        <f t="shared" si="1"/>
        <v>0</v>
      </c>
      <c r="H18" s="67"/>
    </row>
    <row r="19" spans="1:8" ht="15" customHeight="1" x14ac:dyDescent="0.25">
      <c r="A19" s="36" t="s">
        <v>40</v>
      </c>
      <c r="B19" s="75">
        <v>60</v>
      </c>
      <c r="C19" s="36">
        <v>30</v>
      </c>
      <c r="D19" s="36">
        <v>15</v>
      </c>
      <c r="E19" s="77"/>
      <c r="F19" s="36">
        <f t="shared" si="0"/>
        <v>0</v>
      </c>
      <c r="G19" s="64">
        <f t="shared" si="1"/>
        <v>0</v>
      </c>
      <c r="H19" s="67"/>
    </row>
    <row r="20" spans="1:8" ht="15" customHeight="1" x14ac:dyDescent="0.25">
      <c r="A20" s="36" t="s">
        <v>41</v>
      </c>
      <c r="B20" s="36"/>
      <c r="C20" s="36"/>
      <c r="D20" s="36"/>
      <c r="E20" s="37">
        <f>SUM(E2:E19)</f>
        <v>0</v>
      </c>
      <c r="F20" s="36"/>
      <c r="G20" s="64"/>
      <c r="H20" s="67"/>
    </row>
    <row r="21" spans="1:8" ht="15" customHeight="1" x14ac:dyDescent="0.25">
      <c r="A21" s="36" t="s">
        <v>42</v>
      </c>
      <c r="B21" s="36"/>
      <c r="C21" s="36"/>
      <c r="D21" s="36"/>
      <c r="E21" s="37"/>
      <c r="F21" s="37">
        <f>E20*10</f>
        <v>0</v>
      </c>
      <c r="G21" s="64">
        <f>F21/60</f>
        <v>0</v>
      </c>
      <c r="H21" s="67"/>
    </row>
    <row r="22" spans="1:8" ht="15" customHeight="1" x14ac:dyDescent="0.25">
      <c r="A22" s="36"/>
      <c r="B22" s="36"/>
      <c r="C22" s="36"/>
      <c r="D22" s="36"/>
      <c r="E22" s="37"/>
      <c r="F22" s="36"/>
      <c r="G22" s="64"/>
      <c r="H22" s="67"/>
    </row>
    <row r="23" spans="1:8" ht="15" customHeight="1" x14ac:dyDescent="0.25">
      <c r="A23" s="36"/>
      <c r="B23" s="36"/>
      <c r="C23" s="36"/>
      <c r="D23" s="36"/>
      <c r="E23" s="37"/>
      <c r="F23" s="36"/>
      <c r="G23" s="64"/>
      <c r="H23" s="67"/>
    </row>
    <row r="24" spans="1:8" ht="15" customHeight="1" x14ac:dyDescent="0.25">
      <c r="A24" s="38" t="s">
        <v>79</v>
      </c>
      <c r="B24" s="38"/>
      <c r="C24" s="38"/>
      <c r="D24" s="38"/>
      <c r="E24" s="39"/>
      <c r="F24" s="38"/>
      <c r="G24" s="65">
        <f>SUM(G2:G21)</f>
        <v>0</v>
      </c>
      <c r="H24" s="67"/>
    </row>
  </sheetData>
  <protectedRanges>
    <protectedRange algorithmName="SHA-512" hashValue="LpNvO6S6Lzm3Rh1Lv9Ud4fB6QRmPJ3BXSG32LD79j1MoZjXSSeVTqgRd6Y76hciQ9SoAgGBiPNaKFCVohSzgEg==" saltValue="2FENIAoLwCxLngatI80DKA==" spinCount="100000" sqref="B1:D19" name="Range2"/>
    <protectedRange algorithmName="SHA-512" hashValue="Jw8A0658KyjRh8Mccd09VqwvyIViGAcdsWXgH/vE+DD1yh8nbJqTs0ki0/ZsY0dUEoStqyxJf+JlxFKl2h0sWw==" saltValue="7kwvJeB8u3b610fj0VOOmQ==" spinCount="100000" sqref="F1:H19" name="Range1"/>
  </protectedRange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18901-7105-4A08-B823-C76A088B75C5}">
  <dimension ref="A1:F38"/>
  <sheetViews>
    <sheetView tabSelected="1" zoomScaleNormal="104" workbookViewId="0">
      <selection activeCell="K18" sqref="K18"/>
    </sheetView>
  </sheetViews>
  <sheetFormatPr defaultRowHeight="15" x14ac:dyDescent="0.25"/>
  <cols>
    <col min="1" max="1" width="45.42578125" style="34" customWidth="1"/>
    <col min="2" max="2" width="15.7109375" style="34" bestFit="1" customWidth="1"/>
    <col min="3" max="3" width="16.42578125" customWidth="1"/>
    <col min="4" max="4" width="16.42578125" hidden="1" customWidth="1"/>
    <col min="5" max="5" width="15.7109375" bestFit="1" customWidth="1"/>
  </cols>
  <sheetData>
    <row r="1" spans="1:6" x14ac:dyDescent="0.25">
      <c r="A1" s="42"/>
      <c r="B1" s="43" t="s">
        <v>84</v>
      </c>
      <c r="C1" s="43" t="s">
        <v>43</v>
      </c>
      <c r="D1" s="43" t="s">
        <v>83</v>
      </c>
      <c r="E1" s="44" t="s">
        <v>45</v>
      </c>
    </row>
    <row r="2" spans="1:6" x14ac:dyDescent="0.25">
      <c r="A2" s="45" t="s">
        <v>46</v>
      </c>
      <c r="B2" s="45"/>
      <c r="C2" s="57"/>
      <c r="D2" s="46"/>
      <c r="E2" s="47"/>
    </row>
    <row r="3" spans="1:6" x14ac:dyDescent="0.25">
      <c r="A3" s="48" t="s">
        <v>82</v>
      </c>
      <c r="B3" s="48"/>
      <c r="C3" s="57"/>
      <c r="D3" s="46"/>
      <c r="E3" s="47">
        <f>(('Fixture Building Calculator'!E5*'Fixture Building Calculator'!H5)+('Fixture Building Calculator'!E6*'Fixture Building Calculator'!H6))/60</f>
        <v>0</v>
      </c>
    </row>
    <row r="4" spans="1:6" x14ac:dyDescent="0.25">
      <c r="A4" s="48" t="s">
        <v>80</v>
      </c>
      <c r="B4" s="48"/>
      <c r="C4" s="57"/>
      <c r="D4" s="46"/>
      <c r="E4" s="47">
        <v>2</v>
      </c>
    </row>
    <row r="5" spans="1:6" x14ac:dyDescent="0.25">
      <c r="A5" s="45" t="s">
        <v>47</v>
      </c>
      <c r="B5" s="45"/>
      <c r="C5" s="57"/>
      <c r="D5" s="46"/>
      <c r="E5" s="49">
        <f>SUM(E2:E4)</f>
        <v>2</v>
      </c>
    </row>
    <row r="6" spans="1:6" x14ac:dyDescent="0.25">
      <c r="A6" s="48"/>
      <c r="B6" s="48"/>
      <c r="C6" s="57"/>
      <c r="D6" s="46"/>
      <c r="E6" s="47"/>
    </row>
    <row r="7" spans="1:6" x14ac:dyDescent="0.25">
      <c r="A7" s="45" t="s">
        <v>48</v>
      </c>
      <c r="B7" s="45"/>
      <c r="C7" s="57"/>
      <c r="D7" s="46"/>
      <c r="E7" s="50"/>
    </row>
    <row r="8" spans="1:6" x14ac:dyDescent="0.25">
      <c r="A8" s="48" t="s">
        <v>49</v>
      </c>
      <c r="B8" s="48"/>
      <c r="C8" s="57"/>
      <c r="D8" s="46"/>
      <c r="E8" s="50">
        <f>'Fixture Building Calculator'!G24</f>
        <v>0</v>
      </c>
    </row>
    <row r="9" spans="1:6" x14ac:dyDescent="0.25">
      <c r="A9" s="48" t="s">
        <v>57</v>
      </c>
      <c r="B9" s="48"/>
      <c r="C9" s="60"/>
      <c r="D9" s="46"/>
      <c r="E9" s="47">
        <v>16</v>
      </c>
    </row>
    <row r="10" spans="1:6" x14ac:dyDescent="0.25">
      <c r="A10" s="48" t="s">
        <v>94</v>
      </c>
      <c r="B10" s="48"/>
      <c r="C10" s="60"/>
      <c r="D10" s="46"/>
      <c r="E10" s="47">
        <f>('Fixture Building Calculator'!B10*'Fixture Building Calculator'!E10)/60</f>
        <v>0</v>
      </c>
    </row>
    <row r="11" spans="1:6" x14ac:dyDescent="0.25">
      <c r="A11" s="48" t="s">
        <v>50</v>
      </c>
      <c r="B11" s="68"/>
      <c r="C11" s="57"/>
      <c r="D11" s="46"/>
      <c r="E11" s="50">
        <f>0.005*B11</f>
        <v>0</v>
      </c>
      <c r="F11" s="71"/>
    </row>
    <row r="12" spans="1:6" x14ac:dyDescent="0.25">
      <c r="A12" s="48" t="s">
        <v>51</v>
      </c>
      <c r="B12" s="48"/>
      <c r="C12" s="57"/>
      <c r="D12" s="46"/>
      <c r="E12" s="50">
        <v>8</v>
      </c>
    </row>
    <row r="13" spans="1:6" ht="28.5" x14ac:dyDescent="0.25">
      <c r="A13" s="48" t="s">
        <v>85</v>
      </c>
      <c r="B13" s="48"/>
      <c r="C13" s="57"/>
      <c r="D13" s="46"/>
      <c r="E13" s="73">
        <v>8</v>
      </c>
    </row>
    <row r="14" spans="1:6" x14ac:dyDescent="0.25">
      <c r="A14" s="48" t="s">
        <v>53</v>
      </c>
      <c r="B14" s="48"/>
      <c r="C14" s="59"/>
      <c r="D14" s="46"/>
      <c r="E14" s="47">
        <v>8</v>
      </c>
    </row>
    <row r="15" spans="1:6" ht="28.5" x14ac:dyDescent="0.25">
      <c r="A15" s="48" t="s">
        <v>91</v>
      </c>
      <c r="B15" s="48"/>
      <c r="C15" s="56"/>
      <c r="D15" s="51">
        <v>150</v>
      </c>
      <c r="E15" s="72">
        <f>C15/D15</f>
        <v>0</v>
      </c>
    </row>
    <row r="16" spans="1:6" ht="28.5" x14ac:dyDescent="0.25">
      <c r="A16" s="48" t="s">
        <v>92</v>
      </c>
      <c r="B16" s="48"/>
      <c r="C16" s="56"/>
      <c r="D16" s="51">
        <v>300</v>
      </c>
      <c r="E16" s="72">
        <f>C16/D16</f>
        <v>0</v>
      </c>
    </row>
    <row r="17" spans="1:6" x14ac:dyDescent="0.25">
      <c r="A17" s="48" t="s">
        <v>95</v>
      </c>
      <c r="B17" s="48"/>
      <c r="C17" s="56"/>
      <c r="D17" s="51">
        <f>C17*2</f>
        <v>0</v>
      </c>
      <c r="E17" s="72">
        <f>D17</f>
        <v>0</v>
      </c>
    </row>
    <row r="18" spans="1:6" x14ac:dyDescent="0.25">
      <c r="A18" s="45" t="s">
        <v>54</v>
      </c>
      <c r="B18" s="45"/>
      <c r="C18" s="57"/>
      <c r="D18" s="46"/>
      <c r="E18" s="52">
        <f>SUM(E7:E16)</f>
        <v>40</v>
      </c>
    </row>
    <row r="19" spans="1:6" x14ac:dyDescent="0.25">
      <c r="A19" s="48"/>
      <c r="B19" s="48"/>
      <c r="C19" s="57"/>
      <c r="D19" s="46"/>
      <c r="E19" s="47"/>
    </row>
    <row r="20" spans="1:6" x14ac:dyDescent="0.25">
      <c r="A20" s="45" t="s">
        <v>55</v>
      </c>
      <c r="B20" s="45"/>
      <c r="C20" s="60"/>
      <c r="D20" s="46"/>
      <c r="E20" s="47"/>
    </row>
    <row r="21" spans="1:6" ht="28.5" x14ac:dyDescent="0.25">
      <c r="A21" s="48" t="s">
        <v>91</v>
      </c>
      <c r="B21" s="45"/>
      <c r="C21" s="56"/>
      <c r="D21" s="46">
        <v>150</v>
      </c>
      <c r="E21" s="72">
        <f>C21/D21</f>
        <v>0</v>
      </c>
    </row>
    <row r="22" spans="1:6" ht="28.5" x14ac:dyDescent="0.25">
      <c r="A22" s="48" t="s">
        <v>92</v>
      </c>
      <c r="B22" s="45"/>
      <c r="C22" s="56"/>
      <c r="D22" s="46">
        <v>300</v>
      </c>
      <c r="E22" s="72">
        <f>C22/D22</f>
        <v>0</v>
      </c>
    </row>
    <row r="23" spans="1:6" x14ac:dyDescent="0.25">
      <c r="A23" s="48" t="s">
        <v>56</v>
      </c>
      <c r="B23" s="48"/>
      <c r="C23" s="60">
        <f>C15+C16+C21+C22</f>
        <v>0</v>
      </c>
      <c r="D23" s="46">
        <v>200</v>
      </c>
      <c r="E23" s="72">
        <f>C23/D23</f>
        <v>0</v>
      </c>
    </row>
    <row r="24" spans="1:6" x14ac:dyDescent="0.25">
      <c r="A24" s="48" t="s">
        <v>58</v>
      </c>
      <c r="B24" s="48"/>
      <c r="C24" s="57"/>
      <c r="D24" s="46"/>
      <c r="E24" s="47">
        <v>12</v>
      </c>
    </row>
    <row r="25" spans="1:6" ht="28.5" x14ac:dyDescent="0.25">
      <c r="A25" s="48" t="s">
        <v>59</v>
      </c>
      <c r="B25" s="48"/>
      <c r="C25" s="57"/>
      <c r="D25" s="46"/>
      <c r="E25" s="47">
        <v>6</v>
      </c>
    </row>
    <row r="26" spans="1:6" x14ac:dyDescent="0.25">
      <c r="A26" s="45" t="s">
        <v>60</v>
      </c>
      <c r="B26" s="45"/>
      <c r="C26" s="61"/>
      <c r="D26" s="47"/>
      <c r="E26" s="52">
        <f>SUM(E20:E25)</f>
        <v>18</v>
      </c>
    </row>
    <row r="27" spans="1:6" x14ac:dyDescent="0.25">
      <c r="A27" s="42"/>
      <c r="B27" s="42"/>
      <c r="C27" s="61"/>
      <c r="D27" s="47"/>
      <c r="E27" s="47"/>
    </row>
    <row r="28" spans="1:6" x14ac:dyDescent="0.25">
      <c r="A28" s="45" t="s">
        <v>61</v>
      </c>
      <c r="B28" s="45"/>
      <c r="C28" s="62"/>
      <c r="D28" s="54"/>
      <c r="E28" s="52">
        <f>SUM(E26+E18+E5)</f>
        <v>60</v>
      </c>
    </row>
    <row r="29" spans="1:6" x14ac:dyDescent="0.25">
      <c r="A29" s="29"/>
      <c r="B29" s="29"/>
      <c r="C29" s="24"/>
      <c r="D29" s="24"/>
    </row>
    <row r="30" spans="1:6" x14ac:dyDescent="0.25">
      <c r="A30" s="30"/>
      <c r="B30" s="30"/>
    </row>
    <row r="31" spans="1:6" x14ac:dyDescent="0.25">
      <c r="C31" s="28"/>
      <c r="D31" s="28"/>
      <c r="E31" s="28"/>
      <c r="F31" s="28"/>
    </row>
    <row r="32" spans="1:6" x14ac:dyDescent="0.25">
      <c r="A32" s="31"/>
      <c r="B32" s="31"/>
      <c r="C32" s="25"/>
      <c r="D32" s="25"/>
    </row>
    <row r="33" spans="1:4" x14ac:dyDescent="0.25">
      <c r="A33" s="32"/>
      <c r="B33" s="32"/>
      <c r="C33" s="26"/>
      <c r="D33" s="26"/>
    </row>
    <row r="34" spans="1:4" x14ac:dyDescent="0.25">
      <c r="A34" s="33"/>
      <c r="B34" s="33"/>
      <c r="C34" s="25"/>
      <c r="D34" s="25"/>
    </row>
    <row r="35" spans="1:4" x14ac:dyDescent="0.25">
      <c r="A35" s="32"/>
      <c r="B35" s="32"/>
      <c r="C35" s="26"/>
      <c r="D35" s="26"/>
    </row>
    <row r="36" spans="1:4" x14ac:dyDescent="0.25">
      <c r="A36" s="33"/>
      <c r="B36" s="33"/>
      <c r="C36" s="26"/>
      <c r="D36" s="26"/>
    </row>
    <row r="37" spans="1:4" x14ac:dyDescent="0.25">
      <c r="A37" s="33"/>
      <c r="B37" s="33"/>
      <c r="C37" s="27"/>
      <c r="D37" s="27"/>
    </row>
    <row r="38" spans="1:4" x14ac:dyDescent="0.25">
      <c r="A38" s="33"/>
      <c r="B38" s="33"/>
    </row>
  </sheetData>
  <protectedRanges>
    <protectedRange algorithmName="SHA-512" hashValue="Z07Q6sOZK9+Qpn+70tT9r1BfYq3EmS7xI3JmLN0DkXpmIu6anrUkqM4nDwRK7rkZV4xkk2fU83J1O79Vst5ghw==" saltValue="/M4hfoxNmoQbQjNYmt4Xbw==" spinCount="100000" sqref="D1:D28" name="Range1"/>
  </protectedRanges>
  <pageMargins left="0.7" right="0.7" top="0.75" bottom="0.75" header="0.3" footer="0.3"/>
  <pageSetup paperSize="0" orientation="portrait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544-E598-4CDB-8DAB-768C5AB3CC9B}">
  <dimension ref="A1:F41"/>
  <sheetViews>
    <sheetView zoomScale="92" zoomScaleNormal="92" workbookViewId="0">
      <selection activeCell="A21" sqref="A21"/>
    </sheetView>
  </sheetViews>
  <sheetFormatPr defaultRowHeight="15" x14ac:dyDescent="0.25"/>
  <cols>
    <col min="1" max="1" width="64.28515625" style="34" customWidth="1"/>
    <col min="2" max="2" width="16.42578125" customWidth="1"/>
    <col min="3" max="4" width="16.42578125" hidden="1" customWidth="1"/>
    <col min="5" max="5" width="15.7109375" bestFit="1" customWidth="1"/>
  </cols>
  <sheetData>
    <row r="1" spans="1:5" x14ac:dyDescent="0.25">
      <c r="A1" s="42"/>
      <c r="B1" s="43" t="s">
        <v>43</v>
      </c>
      <c r="C1" s="43" t="s">
        <v>86</v>
      </c>
      <c r="D1" s="43" t="s">
        <v>44</v>
      </c>
      <c r="E1" s="44" t="s">
        <v>45</v>
      </c>
    </row>
    <row r="2" spans="1:5" x14ac:dyDescent="0.25">
      <c r="A2" s="45" t="s">
        <v>62</v>
      </c>
      <c r="B2" s="57"/>
      <c r="C2" s="46"/>
      <c r="D2" s="46"/>
      <c r="E2" s="47"/>
    </row>
    <row r="3" spans="1:5" x14ac:dyDescent="0.25">
      <c r="A3" s="48" t="s">
        <v>63</v>
      </c>
      <c r="B3" s="57"/>
      <c r="C3" s="46"/>
      <c r="D3" s="46"/>
      <c r="E3" s="47">
        <v>20</v>
      </c>
    </row>
    <row r="4" spans="1:5" x14ac:dyDescent="0.25">
      <c r="A4" s="48" t="s">
        <v>64</v>
      </c>
      <c r="B4" s="57"/>
      <c r="C4" s="46"/>
      <c r="D4" s="46"/>
      <c r="E4" s="47">
        <v>12</v>
      </c>
    </row>
    <row r="5" spans="1:5" x14ac:dyDescent="0.25">
      <c r="A5" s="48" t="s">
        <v>65</v>
      </c>
      <c r="B5" s="57"/>
      <c r="C5" s="46"/>
      <c r="D5" s="46"/>
      <c r="E5" s="47">
        <v>20</v>
      </c>
    </row>
    <row r="6" spans="1:5" x14ac:dyDescent="0.25">
      <c r="A6" s="48" t="s">
        <v>66</v>
      </c>
      <c r="B6" s="57"/>
      <c r="C6" s="46"/>
      <c r="D6" s="46"/>
      <c r="E6" s="47">
        <v>5</v>
      </c>
    </row>
    <row r="7" spans="1:5" x14ac:dyDescent="0.25">
      <c r="A7" s="45" t="s">
        <v>67</v>
      </c>
      <c r="B7" s="57"/>
      <c r="C7" s="46"/>
      <c r="D7" s="46"/>
      <c r="E7" s="49">
        <f>SUM(E2:E6)</f>
        <v>57</v>
      </c>
    </row>
    <row r="8" spans="1:5" x14ac:dyDescent="0.25">
      <c r="A8" s="48"/>
      <c r="B8" s="57"/>
      <c r="C8" s="46"/>
      <c r="D8" s="46"/>
      <c r="E8" s="47"/>
    </row>
    <row r="9" spans="1:5" x14ac:dyDescent="0.25">
      <c r="A9" s="45" t="s">
        <v>68</v>
      </c>
      <c r="B9" s="57"/>
      <c r="C9" s="46"/>
      <c r="D9" s="46"/>
      <c r="E9" s="50"/>
    </row>
    <row r="10" spans="1:5" ht="28.5" x14ac:dyDescent="0.25">
      <c r="A10" s="48" t="s">
        <v>69</v>
      </c>
      <c r="B10" s="55"/>
      <c r="C10" s="46">
        <v>60</v>
      </c>
      <c r="D10" s="46">
        <f>C10*B10</f>
        <v>0</v>
      </c>
      <c r="E10" s="50">
        <f>D10/60</f>
        <v>0</v>
      </c>
    </row>
    <row r="11" spans="1:5" x14ac:dyDescent="0.25">
      <c r="A11" s="48" t="s">
        <v>49</v>
      </c>
      <c r="B11" s="58"/>
      <c r="C11" s="46"/>
      <c r="D11" s="46"/>
      <c r="E11" s="50">
        <f>'Fixture Building Calculator'!G24</f>
        <v>0</v>
      </c>
    </row>
    <row r="12" spans="1:5" ht="28.5" x14ac:dyDescent="0.25">
      <c r="A12" s="48" t="s">
        <v>89</v>
      </c>
      <c r="B12" s="58"/>
      <c r="C12" s="46"/>
      <c r="D12" s="46"/>
      <c r="E12" s="50">
        <f>('Fixture Building Calculator'!E20*30)/60</f>
        <v>0</v>
      </c>
    </row>
    <row r="13" spans="1:5" ht="28.5" x14ac:dyDescent="0.25">
      <c r="A13" s="48" t="s">
        <v>90</v>
      </c>
      <c r="B13" s="58"/>
      <c r="C13" s="46"/>
      <c r="D13" s="46"/>
      <c r="E13" s="50">
        <f>('Fixture Building Calculator'!E20*15)/60</f>
        <v>0</v>
      </c>
    </row>
    <row r="14" spans="1:5" x14ac:dyDescent="0.25">
      <c r="A14" s="48" t="s">
        <v>50</v>
      </c>
      <c r="B14" s="57"/>
      <c r="C14" s="46"/>
      <c r="D14" s="46"/>
      <c r="E14" s="50">
        <v>16</v>
      </c>
    </row>
    <row r="15" spans="1:5" x14ac:dyDescent="0.25">
      <c r="A15" s="48" t="s">
        <v>52</v>
      </c>
      <c r="B15" s="57"/>
      <c r="C15" s="46"/>
      <c r="D15" s="46"/>
      <c r="E15" s="47">
        <v>8</v>
      </c>
    </row>
    <row r="16" spans="1:5" x14ac:dyDescent="0.25">
      <c r="A16" s="48" t="s">
        <v>53</v>
      </c>
      <c r="B16" s="59"/>
      <c r="C16" s="46"/>
      <c r="D16" s="46"/>
      <c r="E16" s="47">
        <v>8</v>
      </c>
    </row>
    <row r="17" spans="1:5" x14ac:dyDescent="0.25">
      <c r="A17" s="48" t="s">
        <v>77</v>
      </c>
      <c r="B17" s="53"/>
      <c r="C17" s="51">
        <v>200</v>
      </c>
      <c r="D17" s="46"/>
      <c r="E17" s="74">
        <f>B17/C17</f>
        <v>0</v>
      </c>
    </row>
    <row r="18" spans="1:5" x14ac:dyDescent="0.25">
      <c r="A18" s="48" t="s">
        <v>76</v>
      </c>
      <c r="B18" s="53"/>
      <c r="C18" s="51">
        <v>400</v>
      </c>
      <c r="D18" s="46"/>
      <c r="E18" s="74">
        <f>B18/C18</f>
        <v>0</v>
      </c>
    </row>
    <row r="19" spans="1:5" x14ac:dyDescent="0.25">
      <c r="A19" s="69" t="s">
        <v>56</v>
      </c>
      <c r="B19" s="60">
        <f>B17+B18</f>
        <v>0</v>
      </c>
      <c r="C19" s="46">
        <v>300</v>
      </c>
      <c r="D19" s="46">
        <f>B19/C19</f>
        <v>0</v>
      </c>
      <c r="E19" s="50">
        <f>B19/C19</f>
        <v>0</v>
      </c>
    </row>
    <row r="20" spans="1:5" x14ac:dyDescent="0.25">
      <c r="A20" s="48" t="s">
        <v>70</v>
      </c>
      <c r="B20" s="60"/>
      <c r="C20" s="46"/>
      <c r="D20" s="46"/>
      <c r="E20" s="47">
        <v>4</v>
      </c>
    </row>
    <row r="21" spans="1:5" x14ac:dyDescent="0.25">
      <c r="A21" s="48" t="s">
        <v>71</v>
      </c>
      <c r="B21" s="60"/>
      <c r="C21" s="46"/>
      <c r="D21" s="46"/>
      <c r="E21" s="47">
        <v>16</v>
      </c>
    </row>
    <row r="22" spans="1:5" x14ac:dyDescent="0.25">
      <c r="A22" s="48" t="s">
        <v>72</v>
      </c>
      <c r="B22" s="57"/>
      <c r="C22" s="46"/>
      <c r="D22" s="46"/>
      <c r="E22" s="47">
        <v>14</v>
      </c>
    </row>
    <row r="23" spans="1:5" ht="28.5" x14ac:dyDescent="0.25">
      <c r="A23" s="48" t="s">
        <v>73</v>
      </c>
      <c r="B23" s="57"/>
      <c r="C23" s="46"/>
      <c r="D23" s="46"/>
      <c r="E23" s="47">
        <v>6</v>
      </c>
    </row>
    <row r="24" spans="1:5" x14ac:dyDescent="0.25">
      <c r="A24" s="48" t="s">
        <v>74</v>
      </c>
      <c r="B24" s="57"/>
      <c r="C24" s="46"/>
      <c r="D24" s="46"/>
      <c r="E24" s="47">
        <v>10</v>
      </c>
    </row>
    <row r="25" spans="1:5" x14ac:dyDescent="0.25">
      <c r="A25" s="45" t="s">
        <v>75</v>
      </c>
      <c r="B25" s="61"/>
      <c r="C25" s="47"/>
      <c r="D25" s="47"/>
      <c r="E25" s="52">
        <f>SUM(E19:E23)</f>
        <v>40</v>
      </c>
    </row>
    <row r="26" spans="1:5" x14ac:dyDescent="0.25">
      <c r="A26" s="42"/>
      <c r="B26" s="61"/>
      <c r="C26" s="47"/>
      <c r="D26" s="47"/>
      <c r="E26" s="47"/>
    </row>
    <row r="27" spans="1:5" x14ac:dyDescent="0.25">
      <c r="A27" s="45" t="s">
        <v>61</v>
      </c>
      <c r="B27" s="62"/>
      <c r="C27" s="54"/>
      <c r="D27" s="54"/>
      <c r="E27" s="52">
        <f>SUM(E25+E7)</f>
        <v>97</v>
      </c>
    </row>
    <row r="28" spans="1:5" x14ac:dyDescent="0.25">
      <c r="A28" s="29"/>
      <c r="B28" s="17"/>
      <c r="C28" s="17"/>
      <c r="D28" s="17"/>
    </row>
    <row r="31" spans="1:5" x14ac:dyDescent="0.25">
      <c r="A31" s="29"/>
      <c r="B31" s="17"/>
      <c r="C31" s="17"/>
      <c r="D31" s="17"/>
    </row>
    <row r="32" spans="1:5" x14ac:dyDescent="0.25">
      <c r="A32" s="29"/>
      <c r="B32" s="17"/>
      <c r="C32" s="17"/>
      <c r="D32" s="17"/>
    </row>
    <row r="33" spans="1:6" x14ac:dyDescent="0.25">
      <c r="A33" s="30"/>
      <c r="B33" s="24"/>
      <c r="C33" s="24"/>
      <c r="D33" s="24"/>
    </row>
    <row r="35" spans="1:6" x14ac:dyDescent="0.25">
      <c r="A35" s="31"/>
      <c r="B35" s="28"/>
      <c r="C35" s="28"/>
      <c r="D35" s="28"/>
      <c r="E35" s="28"/>
      <c r="F35" s="28"/>
    </row>
    <row r="36" spans="1:6" x14ac:dyDescent="0.25">
      <c r="A36" s="32"/>
      <c r="B36" s="25"/>
      <c r="C36" s="25"/>
      <c r="D36" s="25"/>
    </row>
    <row r="37" spans="1:6" x14ac:dyDescent="0.25">
      <c r="A37" s="33"/>
      <c r="B37" s="26"/>
      <c r="C37" s="26"/>
      <c r="D37" s="26"/>
    </row>
    <row r="38" spans="1:6" x14ac:dyDescent="0.25">
      <c r="A38" s="32"/>
      <c r="B38" s="25"/>
      <c r="C38" s="25"/>
      <c r="D38" s="25"/>
    </row>
    <row r="39" spans="1:6" x14ac:dyDescent="0.25">
      <c r="A39" s="33"/>
      <c r="B39" s="26"/>
      <c r="C39" s="26"/>
      <c r="D39" s="26"/>
    </row>
    <row r="40" spans="1:6" x14ac:dyDescent="0.25">
      <c r="A40" s="33"/>
      <c r="B40" s="26"/>
      <c r="C40" s="26"/>
      <c r="D40" s="26"/>
    </row>
    <row r="41" spans="1:6" x14ac:dyDescent="0.25">
      <c r="A41" s="33"/>
      <c r="B41" s="27"/>
      <c r="C41" s="27"/>
      <c r="D41" s="27"/>
    </row>
  </sheetData>
  <pageMargins left="0.7" right="0.7" top="0.75" bottom="0.75" header="0.3" footer="0.3"/>
  <pageSetup paperSize="0" orientation="portrait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035F6E52F97C45ABBC6C49D0C469F4" ma:contentTypeVersion="16" ma:contentTypeDescription="Create a new document." ma:contentTypeScope="" ma:versionID="cdd6d3eaa17a845a6eaa1a8ab2de6174">
  <xsd:schema xmlns:xsd="http://www.w3.org/2001/XMLSchema" xmlns:xs="http://www.w3.org/2001/XMLSchema" xmlns:p="http://schemas.microsoft.com/office/2006/metadata/properties" xmlns:ns2="58998cd8-2322-49c4-b155-af5c167aa442" xmlns:ns3="32432147-b70e-4a9b-895d-472dfaab577b" targetNamespace="http://schemas.microsoft.com/office/2006/metadata/properties" ma:root="true" ma:fieldsID="508507831417759d155a475a7b8c5847" ns2:_="" ns3:_="">
    <xsd:import namespace="58998cd8-2322-49c4-b155-af5c167aa442"/>
    <xsd:import namespace="32432147-b70e-4a9b-895d-472dfaab57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98cd8-2322-49c4-b155-af5c167aa4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32147-b70e-4a9b-895d-472dfaab57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87CEE-39BA-49D3-A027-F5B8003001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8D738-D958-452A-A247-5ED336F0CA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4773C5-1050-428C-93AC-8029B4BBC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98cd8-2322-49c4-b155-af5c167aa442"/>
    <ds:schemaRef ds:uri="32432147-b70e-4a9b-895d-472dfaab5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</vt:lpstr>
      <vt:lpstr>Fixture Building Calculator</vt:lpstr>
      <vt:lpstr>New Store Hours Calculator</vt:lpstr>
      <vt:lpstr>Relo Store Hours Breakdown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 Boyd</dc:creator>
  <cp:keywords/>
  <dc:description/>
  <cp:lastModifiedBy>Chloe Devoy</cp:lastModifiedBy>
  <cp:revision/>
  <dcterms:created xsi:type="dcterms:W3CDTF">2023-04-19T14:01:53Z</dcterms:created>
  <dcterms:modified xsi:type="dcterms:W3CDTF">2025-04-24T19:55:27Z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0x010100F7035F6E52F97C45ABBC6C49D0C469F4</vt:lpwstr>
  </property>
</Properties>
</file>